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urelklein/Dropbox/Professional/Manuscripts/SA_Anticoagulant_MS/SA_ARs_MS/To Submit/"/>
    </mc:Choice>
  </mc:AlternateContent>
  <xr:revisionPtr revIDLastSave="0" documentId="8_{0304A792-0DE1-A947-86BB-3AE777F309CB}" xr6:coauthVersionLast="43" xr6:coauthVersionMax="43" xr10:uidLastSave="{00000000-0000-0000-0000-000000000000}"/>
  <bookViews>
    <workbookView xWindow="4180" yWindow="460" windowWidth="33780" windowHeight="20520" tabRatio="500" xr2:uid="{00000000-000D-0000-FFFF-FFFF00000000}"/>
  </bookViews>
  <sheets>
    <sheet name="Anticoagulant_Results" sheetId="1" r:id="rId1"/>
    <sheet name="BLOO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2" i="1" l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30" i="1"/>
  <c r="X31" i="1"/>
  <c r="X29" i="1"/>
  <c r="J25" i="1"/>
  <c r="J9" i="1"/>
</calcChain>
</file>

<file path=xl/sharedStrings.xml><?xml version="1.0" encoding="utf-8"?>
<sst xmlns="http://schemas.openxmlformats.org/spreadsheetml/2006/main" count="629" uniqueCount="122">
  <si>
    <t>ID</t>
  </si>
  <si>
    <t>Collection date</t>
  </si>
  <si>
    <t>Brodifacoum</t>
  </si>
  <si>
    <t>Bromadiolone</t>
  </si>
  <si>
    <t>Chrlorophacinone</t>
  </si>
  <si>
    <t>Coumachlore</t>
  </si>
  <si>
    <t>Difethialone</t>
  </si>
  <si>
    <t>Diphacinone</t>
  </si>
  <si>
    <t>Warfarin</t>
  </si>
  <si>
    <t>Difenacoum</t>
  </si>
  <si>
    <t>Exposed</t>
  </si>
  <si>
    <t>CM01</t>
  </si>
  <si>
    <t>Caracal caracal</t>
  </si>
  <si>
    <t>dry</t>
  </si>
  <si>
    <t>CM03</t>
  </si>
  <si>
    <t>CM04</t>
  </si>
  <si>
    <t>CM05</t>
  </si>
  <si>
    <t>CM06</t>
  </si>
  <si>
    <t>CM08</t>
  </si>
  <si>
    <t>CM09</t>
  </si>
  <si>
    <t>CM17</t>
  </si>
  <si>
    <t>CM25</t>
  </si>
  <si>
    <t>NA</t>
  </si>
  <si>
    <t>CM27</t>
  </si>
  <si>
    <t>CM28</t>
  </si>
  <si>
    <t>CM29</t>
  </si>
  <si>
    <t xml:space="preserve">-34.04028  </t>
  </si>
  <si>
    <t>CM31</t>
  </si>
  <si>
    <t>CM32</t>
  </si>
  <si>
    <t>CM34</t>
  </si>
  <si>
    <t>CRTB12</t>
  </si>
  <si>
    <t>CRTB19</t>
  </si>
  <si>
    <t>CRTB21</t>
  </si>
  <si>
    <t>CRTB24</t>
  </si>
  <si>
    <t>TMC01</t>
  </si>
  <si>
    <t>TMC05</t>
  </si>
  <si>
    <t> 18.365352</t>
  </si>
  <si>
    <t>TMC08</t>
  </si>
  <si>
    <t>TMC09</t>
  </si>
  <si>
    <t>TMC11</t>
  </si>
  <si>
    <t>TMC21</t>
  </si>
  <si>
    <t>TMC26</t>
  </si>
  <si>
    <t>TMC29</t>
  </si>
  <si>
    <t>TMC31</t>
  </si>
  <si>
    <t>Genetta tigrina</t>
  </si>
  <si>
    <t>LSGM03</t>
  </si>
  <si>
    <t>Hout Bay</t>
  </si>
  <si>
    <t>Aonyx capensis</t>
  </si>
  <si>
    <t>WLEI</t>
  </si>
  <si>
    <t>WM2</t>
  </si>
  <si>
    <t>Atilax paludinosus</t>
  </si>
  <si>
    <t>LSGM01</t>
  </si>
  <si>
    <t>LSGM02</t>
  </si>
  <si>
    <t>MECA01</t>
  </si>
  <si>
    <t>Mellivora capensis</t>
  </si>
  <si>
    <t>LSGM06</t>
  </si>
  <si>
    <t>SGMM01</t>
  </si>
  <si>
    <t>Galerella pulverulenta</t>
  </si>
  <si>
    <t>BUAF01</t>
  </si>
  <si>
    <t>Bubo capensis</t>
  </si>
  <si>
    <t>wet</t>
  </si>
  <si>
    <t>9</t>
  </si>
  <si>
    <t>2</t>
  </si>
  <si>
    <t>1</t>
  </si>
  <si>
    <t>0</t>
  </si>
  <si>
    <t>7</t>
  </si>
  <si>
    <t>disease</t>
  </si>
  <si>
    <t>prop_urban</t>
  </si>
  <si>
    <t>area_hr95</t>
  </si>
  <si>
    <t>adult</t>
  </si>
  <si>
    <t>juvenile</t>
  </si>
  <si>
    <t>sex</t>
  </si>
  <si>
    <t>age_class</t>
  </si>
  <si>
    <t>species</t>
  </si>
  <si>
    <t>season</t>
  </si>
  <si>
    <t>latitude</t>
  </si>
  <si>
    <t>longitude</t>
  </si>
  <si>
    <t>age_years</t>
  </si>
  <si>
    <t>male</t>
  </si>
  <si>
    <t>female</t>
  </si>
  <si>
    <t>TMC03</t>
  </si>
  <si>
    <t>TMC04</t>
  </si>
  <si>
    <t>TMC06</t>
  </si>
  <si>
    <t>TMC10</t>
  </si>
  <si>
    <t>TMCO7</t>
  </si>
  <si>
    <t>serum</t>
  </si>
  <si>
    <t>whole blood</t>
  </si>
  <si>
    <t>LP Male</t>
  </si>
  <si>
    <t>ST Male</t>
  </si>
  <si>
    <t>LS Female</t>
  </si>
  <si>
    <t>M3 Female</t>
  </si>
  <si>
    <t>BB Female</t>
  </si>
  <si>
    <t>HB Male</t>
  </si>
  <si>
    <t>-34.357608</t>
  </si>
  <si>
    <t>18.921995</t>
  </si>
  <si>
    <t>-34.12884</t>
  </si>
  <si>
    <t>18.362207</t>
  </si>
  <si>
    <t>Central Karoo</t>
  </si>
  <si>
    <t>Greater Cape Town</t>
  </si>
  <si>
    <t>OK Female</t>
  </si>
  <si>
    <t>prop_ag</t>
  </si>
  <si>
    <t>sample type</t>
  </si>
  <si>
    <t>ARs detected</t>
  </si>
  <si>
    <t>Cull</t>
  </si>
  <si>
    <t>AR toxicosis</t>
  </si>
  <si>
    <t>hit by car</t>
  </si>
  <si>
    <t>Total compounds</t>
  </si>
  <si>
    <t>Total residue concentrations</t>
  </si>
  <si>
    <t>Euclidean distances (m)</t>
  </si>
  <si>
    <t>residential</t>
  </si>
  <si>
    <t>altered open</t>
  </si>
  <si>
    <t>vineyards agricultural</t>
  </si>
  <si>
    <t>any human structure</t>
  </si>
  <si>
    <t>Anticoagulant exposure measures</t>
  </si>
  <si>
    <t xml:space="preserve"> home range information</t>
  </si>
  <si>
    <t>Sample information</t>
  </si>
  <si>
    <r>
      <t>Serieys et al. 2019. Widespread anticoagulant poison exposure in predators in a rapidly growing South African city.</t>
    </r>
    <r>
      <rPr>
        <i/>
        <sz val="11"/>
        <color theme="1"/>
        <rFont val="Times Roman"/>
      </rPr>
      <t xml:space="preserve"> Science of the Total Environment</t>
    </r>
    <r>
      <rPr>
        <sz val="11"/>
        <color theme="1"/>
        <rFont val="Times Roman"/>
      </rPr>
      <t>, 666: 581-590 Data made publicly available by the Urban Caracal Project</t>
    </r>
  </si>
  <si>
    <t>trace*</t>
  </si>
  <si>
    <r>
      <rPr>
        <b/>
        <sz val="11"/>
        <color theme="1"/>
        <rFont val="Times Roman"/>
      </rPr>
      <t>* trace:</t>
    </r>
    <r>
      <rPr>
        <sz val="11"/>
        <color theme="1"/>
        <rFont val="Times Roman"/>
      </rPr>
      <t xml:space="preserve"> the detection of the compound was available only at the level of detection by HPLC, but not sufficient to quantify by LC-MS/MS. When performing data analyses, "trace" values were replaced with a value of 0.049 ppm</t>
    </r>
  </si>
  <si>
    <t xml:space="preserve"> domestic dog attack</t>
  </si>
  <si>
    <t>cause of death</t>
  </si>
  <si>
    <t>study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</si>
</sst>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Roman"/>
    </font>
    <font>
      <b/>
      <sz val="11"/>
      <color theme="1"/>
      <name val="Times Roman"/>
    </font>
    <font>
      <b/>
      <sz val="12"/>
      <color theme="1"/>
      <name val="Times Roman"/>
    </font>
    <font>
      <i/>
      <sz val="11"/>
      <color theme="1"/>
      <name val="Times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2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7" fillId="0" borderId="2" xfId="1" applyFont="1" applyBorder="1" applyAlignment="1">
      <alignment horizontal="right"/>
    </xf>
    <xf numFmtId="0" fontId="7" fillId="5" borderId="2" xfId="1" applyFont="1" applyFill="1" applyBorder="1" applyAlignment="1">
      <alignment horizontal="right"/>
    </xf>
    <xf numFmtId="0" fontId="6" fillId="5" borderId="0" xfId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7" fillId="4" borderId="2" xfId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quotePrefix="1" applyFont="1" applyFill="1" applyAlignment="1">
      <alignment horizontal="right" vertical="top" wrapText="1"/>
    </xf>
    <xf numFmtId="0" fontId="6" fillId="4" borderId="0" xfId="1" quotePrefix="1" applyFont="1" applyFill="1" applyAlignment="1">
      <alignment horizontal="right" vertical="top" wrapText="1"/>
    </xf>
    <xf numFmtId="0" fontId="6" fillId="4" borderId="0" xfId="0" applyFont="1" applyFill="1" applyAlignment="1">
      <alignment horizontal="right" vertical="top" wrapText="1"/>
    </xf>
    <xf numFmtId="0" fontId="5" fillId="4" borderId="0" xfId="0" applyFont="1" applyFill="1"/>
    <xf numFmtId="0" fontId="6" fillId="4" borderId="0" xfId="1" applyFont="1" applyFill="1" applyAlignment="1">
      <alignment horizontal="right"/>
    </xf>
    <xf numFmtId="0" fontId="7" fillId="3" borderId="1" xfId="1" applyFont="1" applyFill="1" applyBorder="1" applyAlignment="1">
      <alignment horizontal="right"/>
    </xf>
    <xf numFmtId="0" fontId="7" fillId="3" borderId="2" xfId="1" applyFont="1" applyFill="1" applyBorder="1" applyAlignment="1">
      <alignment horizontal="right"/>
    </xf>
    <xf numFmtId="14" fontId="6" fillId="3" borderId="0" xfId="1" applyNumberFormat="1" applyFont="1" applyFill="1" applyAlignment="1">
      <alignment horizontal="right"/>
    </xf>
    <xf numFmtId="0" fontId="6" fillId="3" borderId="0" xfId="1" applyFont="1" applyFill="1" applyAlignment="1">
      <alignment horizontal="right"/>
    </xf>
    <xf numFmtId="0" fontId="6" fillId="3" borderId="0" xfId="0" applyFont="1" applyFill="1" applyAlignment="1">
      <alignment horizontal="right" vertical="top" wrapText="1"/>
    </xf>
    <xf numFmtId="49" fontId="6" fillId="3" borderId="0" xfId="0" quotePrefix="1" applyNumberFormat="1" applyFont="1" applyFill="1" applyAlignment="1">
      <alignment horizontal="right" vertical="top" wrapText="1"/>
    </xf>
    <xf numFmtId="0" fontId="6" fillId="3" borderId="0" xfId="1" quotePrefix="1" applyFont="1" applyFill="1" applyAlignment="1">
      <alignment horizontal="right" vertical="top" wrapText="1"/>
    </xf>
    <xf numFmtId="0" fontId="6" fillId="3" borderId="0" xfId="0" quotePrefix="1" applyFont="1" applyFill="1" applyAlignment="1">
      <alignment horizontal="right" vertical="top" wrapText="1"/>
    </xf>
    <xf numFmtId="14" fontId="6" fillId="3" borderId="0" xfId="0" quotePrefix="1" applyNumberFormat="1" applyFont="1" applyFill="1" applyAlignment="1">
      <alignment horizontal="right" vertical="top" wrapText="1"/>
    </xf>
    <xf numFmtId="49" fontId="6" fillId="3" borderId="0" xfId="0" applyNumberFormat="1" applyFont="1" applyFill="1" applyAlignment="1">
      <alignment horizontal="right" vertical="top" wrapText="1"/>
    </xf>
    <xf numFmtId="0" fontId="6" fillId="3" borderId="0" xfId="0" applyFont="1" applyFill="1" applyAlignment="1">
      <alignment horizontal="right"/>
    </xf>
    <xf numFmtId="14" fontId="6" fillId="3" borderId="0" xfId="0" applyNumberFormat="1" applyFont="1" applyFill="1" applyAlignment="1">
      <alignment horizontal="right" vertical="top" wrapText="1"/>
    </xf>
    <xf numFmtId="1" fontId="6" fillId="3" borderId="0" xfId="1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/>
    </xf>
    <xf numFmtId="0" fontId="7" fillId="6" borderId="2" xfId="1" applyFont="1" applyFill="1" applyBorder="1" applyAlignment="1">
      <alignment horizontal="right"/>
    </xf>
    <xf numFmtId="0" fontId="6" fillId="6" borderId="0" xfId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8" fillId="0" borderId="2" xfId="1" applyFont="1" applyBorder="1" applyAlignment="1">
      <alignment horizontal="right"/>
    </xf>
    <xf numFmtId="0" fontId="8" fillId="6" borderId="2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8" fillId="0" borderId="2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4" fontId="9" fillId="3" borderId="0" xfId="1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1" applyFont="1" applyFill="1" applyAlignment="1">
      <alignment horizontal="right"/>
    </xf>
  </cellXfs>
  <cellStyles count="5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Normal" xfId="0" builtinId="0"/>
    <cellStyle name="Normal 2" xfId="1" xr:uid="{00000000-0005-0000-0000-00000F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74"/>
  <sheetViews>
    <sheetView tabSelected="1" zoomScale="150" zoomScaleNormal="150" zoomScalePageLayoutView="15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48" sqref="A4:A48"/>
    </sheetView>
  </sheetViews>
  <sheetFormatPr baseColWidth="10" defaultColWidth="20" defaultRowHeight="15"/>
  <cols>
    <col min="1" max="6" width="20" style="21"/>
    <col min="7" max="7" width="12.1640625" style="21" customWidth="1"/>
    <col min="8" max="10" width="20" style="21"/>
    <col min="11" max="11" width="20" style="28"/>
    <col min="12" max="14" width="20" style="12"/>
    <col min="15" max="19" width="20" style="9"/>
    <col min="20" max="23" width="13" style="9" customWidth="1"/>
    <col min="24" max="24" width="26.33203125" style="9" customWidth="1"/>
    <col min="25" max="25" width="15" style="9" customWidth="1"/>
    <col min="26" max="28" width="20" style="34"/>
    <col min="29" max="29" width="20" style="35"/>
    <col min="30" max="67" width="20" style="5"/>
    <col min="68" max="16384" width="20" style="3"/>
  </cols>
  <sheetData>
    <row r="1" spans="1:67" s="48" customFormat="1" ht="16" thickBot="1">
      <c r="A1" s="42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4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 s="46"/>
      <c r="AB1" s="46"/>
      <c r="AC1" s="47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</row>
    <row r="2" spans="1:67" s="36" customFormat="1" ht="17" thickBot="1">
      <c r="A2" s="40" t="s">
        <v>115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9" t="s">
        <v>114</v>
      </c>
      <c r="M2" s="39"/>
      <c r="N2" s="39"/>
      <c r="O2" s="38" t="s">
        <v>113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7" t="s">
        <v>108</v>
      </c>
      <c r="AA2" s="37"/>
      <c r="AB2" s="37"/>
      <c r="AC2" s="37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</row>
    <row r="3" spans="1:67" s="7" customFormat="1" ht="16" thickBot="1">
      <c r="A3" s="18" t="s">
        <v>73</v>
      </c>
      <c r="B3" s="19" t="s">
        <v>0</v>
      </c>
      <c r="C3" s="19" t="s">
        <v>1</v>
      </c>
      <c r="D3" s="19" t="s">
        <v>71</v>
      </c>
      <c r="E3" s="19" t="s">
        <v>72</v>
      </c>
      <c r="F3" s="19" t="s">
        <v>77</v>
      </c>
      <c r="G3" s="19" t="s">
        <v>74</v>
      </c>
      <c r="H3" s="19" t="s">
        <v>120</v>
      </c>
      <c r="I3" s="19" t="s">
        <v>121</v>
      </c>
      <c r="J3" s="19" t="s">
        <v>75</v>
      </c>
      <c r="K3" s="19" t="s">
        <v>76</v>
      </c>
      <c r="L3" s="11" t="s">
        <v>68</v>
      </c>
      <c r="M3" s="11" t="s">
        <v>67</v>
      </c>
      <c r="N3" s="11" t="s">
        <v>100</v>
      </c>
      <c r="O3" s="8" t="s">
        <v>2</v>
      </c>
      <c r="P3" s="8" t="s">
        <v>3</v>
      </c>
      <c r="Q3" s="8" t="s">
        <v>4</v>
      </c>
      <c r="R3" s="8" t="s">
        <v>5</v>
      </c>
      <c r="S3" s="8" t="s">
        <v>6</v>
      </c>
      <c r="T3" s="8" t="s">
        <v>7</v>
      </c>
      <c r="U3" s="8" t="s">
        <v>8</v>
      </c>
      <c r="V3" s="8" t="s">
        <v>9</v>
      </c>
      <c r="W3" s="8" t="s">
        <v>10</v>
      </c>
      <c r="X3" s="8" t="s">
        <v>107</v>
      </c>
      <c r="Y3" s="8" t="s">
        <v>106</v>
      </c>
      <c r="Z3" s="33" t="s">
        <v>112</v>
      </c>
      <c r="AA3" s="33" t="s">
        <v>111</v>
      </c>
      <c r="AB3" s="33" t="s">
        <v>110</v>
      </c>
      <c r="AC3" s="33" t="s">
        <v>109</v>
      </c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</row>
    <row r="4" spans="1:67" ht="16">
      <c r="A4" s="54" t="s">
        <v>12</v>
      </c>
      <c r="B4" s="21" t="s">
        <v>11</v>
      </c>
      <c r="C4" s="20">
        <v>42024</v>
      </c>
      <c r="D4" s="22" t="s">
        <v>78</v>
      </c>
      <c r="E4" s="22" t="s">
        <v>69</v>
      </c>
      <c r="F4" s="23" t="s">
        <v>61</v>
      </c>
      <c r="G4" s="20" t="s">
        <v>13</v>
      </c>
      <c r="H4" s="21" t="s">
        <v>105</v>
      </c>
      <c r="I4" s="21" t="s">
        <v>98</v>
      </c>
      <c r="J4" s="24">
        <v>-34.053623999999999</v>
      </c>
      <c r="K4" s="24">
        <v>18.426985999999999</v>
      </c>
      <c r="L4" s="15" t="s">
        <v>22</v>
      </c>
      <c r="M4" s="15" t="s">
        <v>22</v>
      </c>
      <c r="N4" s="15" t="s">
        <v>22</v>
      </c>
      <c r="O4" s="9" t="s">
        <v>117</v>
      </c>
      <c r="P4" s="9" t="s">
        <v>117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9.8000000000000004E-2</v>
      </c>
      <c r="Y4" s="9">
        <v>2</v>
      </c>
      <c r="Z4" s="34">
        <v>45</v>
      </c>
      <c r="AA4" s="34">
        <v>691</v>
      </c>
      <c r="AB4" s="34">
        <v>825</v>
      </c>
      <c r="AC4" s="34">
        <v>45</v>
      </c>
    </row>
    <row r="5" spans="1:67" ht="16">
      <c r="A5" s="54" t="s">
        <v>12</v>
      </c>
      <c r="B5" s="21" t="s">
        <v>14</v>
      </c>
      <c r="C5" s="20">
        <v>41487</v>
      </c>
      <c r="D5" s="22" t="s">
        <v>78</v>
      </c>
      <c r="E5" s="22" t="s">
        <v>69</v>
      </c>
      <c r="F5" s="23" t="s">
        <v>62</v>
      </c>
      <c r="G5" s="20" t="s">
        <v>60</v>
      </c>
      <c r="H5" s="21" t="s">
        <v>105</v>
      </c>
      <c r="I5" s="21" t="s">
        <v>98</v>
      </c>
      <c r="J5" s="25">
        <v>-34.102021999999998</v>
      </c>
      <c r="K5" s="25">
        <v>18.40859</v>
      </c>
      <c r="L5" s="15" t="s">
        <v>22</v>
      </c>
      <c r="M5" s="15" t="s">
        <v>22</v>
      </c>
      <c r="N5" s="15" t="s">
        <v>22</v>
      </c>
      <c r="O5" s="9">
        <v>0.19</v>
      </c>
      <c r="P5" s="9" t="s">
        <v>117</v>
      </c>
      <c r="Q5" s="9">
        <v>0</v>
      </c>
      <c r="R5" s="9">
        <v>0</v>
      </c>
      <c r="S5" s="9">
        <v>0.1</v>
      </c>
      <c r="T5" s="9">
        <v>0</v>
      </c>
      <c r="U5" s="9">
        <v>0</v>
      </c>
      <c r="V5" s="9">
        <v>0</v>
      </c>
      <c r="W5" s="9">
        <v>1</v>
      </c>
      <c r="X5" s="9">
        <v>0.33899999999999997</v>
      </c>
      <c r="Y5" s="9">
        <v>3</v>
      </c>
      <c r="Z5" s="34">
        <v>659</v>
      </c>
      <c r="AA5" s="34">
        <v>1898</v>
      </c>
      <c r="AB5" s="34">
        <v>1944</v>
      </c>
      <c r="AC5" s="34">
        <v>659</v>
      </c>
    </row>
    <row r="6" spans="1:67" ht="16">
      <c r="A6" s="54" t="s">
        <v>12</v>
      </c>
      <c r="B6" s="21" t="s">
        <v>15</v>
      </c>
      <c r="C6" s="26">
        <v>42119</v>
      </c>
      <c r="D6" s="22" t="s">
        <v>78</v>
      </c>
      <c r="E6" s="22" t="s">
        <v>70</v>
      </c>
      <c r="F6" s="27" t="s">
        <v>62</v>
      </c>
      <c r="G6" s="26" t="s">
        <v>60</v>
      </c>
      <c r="H6" s="21" t="s">
        <v>105</v>
      </c>
      <c r="I6" s="21" t="s">
        <v>98</v>
      </c>
      <c r="J6" s="25">
        <v>-33.944040999999999</v>
      </c>
      <c r="K6" s="25">
        <v>18.393096</v>
      </c>
      <c r="L6" s="15" t="s">
        <v>22</v>
      </c>
      <c r="M6" s="15" t="s">
        <v>22</v>
      </c>
      <c r="N6" s="15" t="s">
        <v>22</v>
      </c>
      <c r="O6" s="9">
        <v>0.12</v>
      </c>
      <c r="P6" s="9">
        <v>0.12</v>
      </c>
      <c r="Q6" s="9">
        <v>0</v>
      </c>
      <c r="R6" s="9">
        <v>0</v>
      </c>
      <c r="S6" s="9" t="s">
        <v>117</v>
      </c>
      <c r="T6" s="9">
        <v>0</v>
      </c>
      <c r="U6" s="9">
        <v>0</v>
      </c>
      <c r="V6" s="9">
        <v>0</v>
      </c>
      <c r="W6" s="9">
        <v>1</v>
      </c>
      <c r="X6" s="9">
        <v>0.28899999999999998</v>
      </c>
      <c r="Y6" s="9">
        <v>3</v>
      </c>
      <c r="Z6" s="34">
        <v>171</v>
      </c>
      <c r="AA6" s="34">
        <v>7390</v>
      </c>
      <c r="AB6" s="34">
        <v>13454</v>
      </c>
      <c r="AC6" s="34">
        <v>294</v>
      </c>
    </row>
    <row r="7" spans="1:67" ht="16">
      <c r="A7" s="54" t="s">
        <v>12</v>
      </c>
      <c r="B7" s="21" t="s">
        <v>16</v>
      </c>
      <c r="C7" s="26">
        <v>42515</v>
      </c>
      <c r="D7" s="22" t="s">
        <v>78</v>
      </c>
      <c r="E7" s="22" t="s">
        <v>70</v>
      </c>
      <c r="F7" s="23" t="s">
        <v>62</v>
      </c>
      <c r="G7" s="26" t="s">
        <v>60</v>
      </c>
      <c r="H7" s="21" t="s">
        <v>105</v>
      </c>
      <c r="I7" s="21" t="s">
        <v>98</v>
      </c>
      <c r="J7" s="25">
        <v>-33.944040999999999</v>
      </c>
      <c r="K7" s="25">
        <v>18.393096</v>
      </c>
      <c r="L7" s="15" t="s">
        <v>22</v>
      </c>
      <c r="M7" s="15" t="s">
        <v>22</v>
      </c>
      <c r="N7" s="15" t="s">
        <v>22</v>
      </c>
      <c r="O7" s="9" t="s">
        <v>117</v>
      </c>
      <c r="P7" s="9" t="s">
        <v>117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</v>
      </c>
      <c r="X7" s="9">
        <v>9.8000000000000004E-2</v>
      </c>
      <c r="Y7" s="9">
        <v>2</v>
      </c>
      <c r="Z7" s="34">
        <v>171</v>
      </c>
      <c r="AA7" s="34">
        <v>7390</v>
      </c>
      <c r="AB7" s="34">
        <v>13454</v>
      </c>
      <c r="AC7" s="34">
        <v>294</v>
      </c>
    </row>
    <row r="8" spans="1:67" ht="16">
      <c r="A8" s="54" t="s">
        <v>12</v>
      </c>
      <c r="B8" s="21" t="s">
        <v>17</v>
      </c>
      <c r="C8" s="20">
        <v>42125</v>
      </c>
      <c r="D8" s="22" t="s">
        <v>78</v>
      </c>
      <c r="E8" s="22" t="s">
        <v>70</v>
      </c>
      <c r="F8" s="23" t="s">
        <v>63</v>
      </c>
      <c r="G8" s="20" t="s">
        <v>60</v>
      </c>
      <c r="H8" s="21" t="s">
        <v>105</v>
      </c>
      <c r="I8" s="21" t="s">
        <v>98</v>
      </c>
      <c r="J8" s="25">
        <v>-33.837575000000001</v>
      </c>
      <c r="K8" s="25">
        <v>18.485368000000001</v>
      </c>
      <c r="L8" s="15" t="s">
        <v>22</v>
      </c>
      <c r="M8" s="15" t="s">
        <v>22</v>
      </c>
      <c r="N8" s="15" t="s">
        <v>22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34">
        <v>515</v>
      </c>
      <c r="AA8" s="34" t="s">
        <v>22</v>
      </c>
      <c r="AB8" s="34">
        <v>2405</v>
      </c>
      <c r="AC8" s="34">
        <v>685</v>
      </c>
    </row>
    <row r="9" spans="1:67" ht="16">
      <c r="A9" s="54" t="s">
        <v>12</v>
      </c>
      <c r="B9" s="21" t="s">
        <v>18</v>
      </c>
      <c r="C9" s="26">
        <v>42158</v>
      </c>
      <c r="D9" s="22" t="s">
        <v>78</v>
      </c>
      <c r="E9" s="22" t="s">
        <v>70</v>
      </c>
      <c r="F9" s="27" t="s">
        <v>63</v>
      </c>
      <c r="G9" s="20" t="s">
        <v>60</v>
      </c>
      <c r="H9" s="21" t="s">
        <v>105</v>
      </c>
      <c r="I9" s="21" t="s">
        <v>98</v>
      </c>
      <c r="J9" s="25">
        <f>-33.75567</f>
        <v>-33.755670000000002</v>
      </c>
      <c r="K9" s="25">
        <v>18.442634999999999</v>
      </c>
      <c r="L9" s="15" t="s">
        <v>22</v>
      </c>
      <c r="M9" s="15" t="s">
        <v>22</v>
      </c>
      <c r="N9" s="15" t="s">
        <v>22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 t="s">
        <v>117</v>
      </c>
      <c r="V9" s="9">
        <v>0</v>
      </c>
      <c r="W9" s="9">
        <v>0</v>
      </c>
      <c r="X9" s="9" t="s">
        <v>117</v>
      </c>
      <c r="Y9" s="9">
        <v>1</v>
      </c>
      <c r="Z9" s="34">
        <v>988</v>
      </c>
      <c r="AA9" s="34" t="s">
        <v>22</v>
      </c>
      <c r="AB9" s="34">
        <v>973</v>
      </c>
      <c r="AC9" s="34">
        <v>988</v>
      </c>
    </row>
    <row r="10" spans="1:67" ht="16">
      <c r="A10" s="54" t="s">
        <v>12</v>
      </c>
      <c r="B10" s="21" t="s">
        <v>19</v>
      </c>
      <c r="C10" s="26">
        <v>42123</v>
      </c>
      <c r="D10" s="22" t="s">
        <v>79</v>
      </c>
      <c r="E10" s="22" t="s">
        <v>70</v>
      </c>
      <c r="F10" s="27" t="s">
        <v>63</v>
      </c>
      <c r="G10" s="20" t="s">
        <v>60</v>
      </c>
      <c r="H10" s="21" t="s">
        <v>105</v>
      </c>
      <c r="I10" s="21" t="s">
        <v>98</v>
      </c>
      <c r="J10" s="25">
        <v>-33.758254000000001</v>
      </c>
      <c r="K10" s="25">
        <v>18.443044</v>
      </c>
      <c r="L10" s="15" t="s">
        <v>22</v>
      </c>
      <c r="M10" s="15" t="s">
        <v>22</v>
      </c>
      <c r="N10" s="15" t="s">
        <v>22</v>
      </c>
      <c r="O10" s="9" t="s">
        <v>117</v>
      </c>
      <c r="P10" s="9" t="s">
        <v>117</v>
      </c>
      <c r="Q10" s="9">
        <v>0</v>
      </c>
      <c r="R10" s="9">
        <v>0</v>
      </c>
      <c r="S10" s="9" t="s">
        <v>117</v>
      </c>
      <c r="T10" s="9">
        <v>0</v>
      </c>
      <c r="U10" s="9">
        <v>0</v>
      </c>
      <c r="V10" s="9">
        <v>0</v>
      </c>
      <c r="W10" s="9">
        <v>1</v>
      </c>
      <c r="X10" s="9">
        <v>0.14700000000000002</v>
      </c>
      <c r="Y10" s="9">
        <v>3</v>
      </c>
      <c r="Z10" s="34">
        <v>1151</v>
      </c>
      <c r="AA10" s="34" t="s">
        <v>22</v>
      </c>
      <c r="AB10" s="34">
        <v>1096</v>
      </c>
      <c r="AC10" s="34">
        <v>1151</v>
      </c>
    </row>
    <row r="11" spans="1:67" ht="16">
      <c r="A11" s="54" t="s">
        <v>12</v>
      </c>
      <c r="B11" s="21" t="s">
        <v>20</v>
      </c>
      <c r="C11" s="26">
        <v>42422</v>
      </c>
      <c r="D11" s="22" t="s">
        <v>79</v>
      </c>
      <c r="E11" s="22" t="s">
        <v>69</v>
      </c>
      <c r="F11" s="23">
        <v>17</v>
      </c>
      <c r="G11" s="26" t="s">
        <v>13</v>
      </c>
      <c r="H11" s="21" t="s">
        <v>105</v>
      </c>
      <c r="I11" s="21" t="s">
        <v>98</v>
      </c>
      <c r="J11" s="22">
        <v>-33.975315000000002</v>
      </c>
      <c r="K11" s="25">
        <v>18.779782000000001</v>
      </c>
      <c r="L11" s="15" t="s">
        <v>22</v>
      </c>
      <c r="M11" s="15" t="s">
        <v>22</v>
      </c>
      <c r="N11" s="15" t="s">
        <v>22</v>
      </c>
      <c r="O11" s="9">
        <v>0.79</v>
      </c>
      <c r="P11" s="9" t="s">
        <v>117</v>
      </c>
      <c r="Q11" s="9">
        <v>0</v>
      </c>
      <c r="R11" s="9">
        <v>0</v>
      </c>
      <c r="S11" s="9" t="s">
        <v>117</v>
      </c>
      <c r="T11" s="9">
        <v>0</v>
      </c>
      <c r="U11" s="9">
        <v>0</v>
      </c>
      <c r="V11" s="9" t="s">
        <v>117</v>
      </c>
      <c r="W11" s="9">
        <v>1</v>
      </c>
      <c r="X11" s="9">
        <v>0.93700000000000017</v>
      </c>
      <c r="Y11" s="9">
        <v>5</v>
      </c>
      <c r="Z11" s="34">
        <v>30</v>
      </c>
      <c r="AA11" s="34">
        <v>47</v>
      </c>
      <c r="AB11" s="34" t="s">
        <v>22</v>
      </c>
      <c r="AC11" s="34">
        <v>113</v>
      </c>
    </row>
    <row r="12" spans="1:67" s="4" customFormat="1" ht="16">
      <c r="A12" s="54" t="s">
        <v>12</v>
      </c>
      <c r="B12" s="21" t="s">
        <v>21</v>
      </c>
      <c r="C12" s="20">
        <v>42500</v>
      </c>
      <c r="D12" s="22" t="s">
        <v>78</v>
      </c>
      <c r="E12" s="22" t="s">
        <v>70</v>
      </c>
      <c r="F12" s="23" t="s">
        <v>64</v>
      </c>
      <c r="G12" s="20" t="s">
        <v>60</v>
      </c>
      <c r="H12" s="21" t="s">
        <v>105</v>
      </c>
      <c r="I12" s="21" t="s">
        <v>98</v>
      </c>
      <c r="J12" s="21" t="s">
        <v>22</v>
      </c>
      <c r="K12" s="28" t="s">
        <v>22</v>
      </c>
      <c r="L12" s="15" t="s">
        <v>22</v>
      </c>
      <c r="M12" s="15" t="s">
        <v>22</v>
      </c>
      <c r="N12" s="15" t="s">
        <v>22</v>
      </c>
      <c r="O12" s="9" t="s">
        <v>117</v>
      </c>
      <c r="P12" s="9">
        <v>9.7000000000000003E-2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 t="s">
        <v>117</v>
      </c>
      <c r="W12" s="9">
        <v>1</v>
      </c>
      <c r="X12" s="9">
        <v>0.19500000000000001</v>
      </c>
      <c r="Y12" s="9">
        <v>3</v>
      </c>
      <c r="Z12" s="34" t="s">
        <v>22</v>
      </c>
      <c r="AA12" s="34" t="s">
        <v>22</v>
      </c>
      <c r="AB12" s="34" t="s">
        <v>22</v>
      </c>
      <c r="AC12" s="34" t="s">
        <v>22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</row>
    <row r="13" spans="1:67" s="4" customFormat="1" ht="16">
      <c r="A13" s="54" t="s">
        <v>12</v>
      </c>
      <c r="B13" s="21" t="s">
        <v>23</v>
      </c>
      <c r="C13" s="29">
        <v>42824</v>
      </c>
      <c r="D13" s="22" t="s">
        <v>78</v>
      </c>
      <c r="E13" s="22" t="s">
        <v>70</v>
      </c>
      <c r="F13" s="27" t="s">
        <v>64</v>
      </c>
      <c r="G13" s="29" t="s">
        <v>13</v>
      </c>
      <c r="H13" s="21" t="s">
        <v>22</v>
      </c>
      <c r="I13" s="21" t="s">
        <v>98</v>
      </c>
      <c r="J13" s="22">
        <v>-34.354976999999998</v>
      </c>
      <c r="K13" s="22">
        <v>18.482208</v>
      </c>
      <c r="L13" s="15" t="s">
        <v>22</v>
      </c>
      <c r="M13" s="15" t="s">
        <v>22</v>
      </c>
      <c r="N13" s="15" t="s">
        <v>22</v>
      </c>
      <c r="O13" s="9" t="s">
        <v>117</v>
      </c>
      <c r="P13" s="9" t="s">
        <v>117</v>
      </c>
      <c r="Q13" s="9">
        <v>0</v>
      </c>
      <c r="R13" s="9">
        <v>0</v>
      </c>
      <c r="S13" s="10" t="s">
        <v>117</v>
      </c>
      <c r="T13" s="9">
        <v>0</v>
      </c>
      <c r="U13" s="9">
        <v>0</v>
      </c>
      <c r="V13" s="9">
        <v>0</v>
      </c>
      <c r="W13" s="9">
        <v>1</v>
      </c>
      <c r="X13" s="9">
        <v>0.14700000000000002</v>
      </c>
      <c r="Y13" s="9">
        <v>3</v>
      </c>
      <c r="Z13" s="34">
        <v>501</v>
      </c>
      <c r="AA13" s="34">
        <v>17280</v>
      </c>
      <c r="AB13" s="34" t="s">
        <v>22</v>
      </c>
      <c r="AC13" s="35">
        <v>693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</row>
    <row r="14" spans="1:67" ht="16">
      <c r="A14" s="54" t="s">
        <v>12</v>
      </c>
      <c r="B14" s="21" t="s">
        <v>24</v>
      </c>
      <c r="C14" s="26">
        <v>42827</v>
      </c>
      <c r="D14" s="25" t="s">
        <v>78</v>
      </c>
      <c r="E14" s="25" t="s">
        <v>70</v>
      </c>
      <c r="F14" s="25">
        <v>0</v>
      </c>
      <c r="G14" s="26" t="s">
        <v>60</v>
      </c>
      <c r="H14" s="21" t="s">
        <v>105</v>
      </c>
      <c r="I14" s="21" t="s">
        <v>98</v>
      </c>
      <c r="J14" s="25">
        <v>-33.744616999999998</v>
      </c>
      <c r="K14" s="25">
        <v>18.455435300000001</v>
      </c>
      <c r="L14" s="15" t="s">
        <v>22</v>
      </c>
      <c r="M14" s="15" t="s">
        <v>22</v>
      </c>
      <c r="N14" s="15" t="s">
        <v>22</v>
      </c>
      <c r="O14" s="9" t="s">
        <v>117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 t="s">
        <v>117</v>
      </c>
      <c r="Y14" s="9">
        <v>1</v>
      </c>
      <c r="Z14" s="34">
        <v>160</v>
      </c>
      <c r="AA14" s="34" t="s">
        <v>22</v>
      </c>
      <c r="AB14" s="34">
        <v>214</v>
      </c>
      <c r="AC14" s="35">
        <v>160</v>
      </c>
    </row>
    <row r="15" spans="1:67" ht="16">
      <c r="A15" s="54" t="s">
        <v>12</v>
      </c>
      <c r="B15" s="21" t="s">
        <v>25</v>
      </c>
      <c r="C15" s="20">
        <v>42600</v>
      </c>
      <c r="D15" s="25" t="s">
        <v>78</v>
      </c>
      <c r="E15" s="25" t="s">
        <v>70</v>
      </c>
      <c r="F15" s="25">
        <v>0</v>
      </c>
      <c r="G15" s="26" t="s">
        <v>60</v>
      </c>
      <c r="H15" s="21" t="s">
        <v>105</v>
      </c>
      <c r="I15" s="21" t="s">
        <v>98</v>
      </c>
      <c r="J15" s="25" t="s">
        <v>26</v>
      </c>
      <c r="K15" s="25">
        <v>18.726389999999999</v>
      </c>
      <c r="L15" s="15" t="s">
        <v>22</v>
      </c>
      <c r="M15" s="15" t="s">
        <v>22</v>
      </c>
      <c r="N15" s="15" t="s">
        <v>22</v>
      </c>
      <c r="O15" s="9">
        <v>0.15</v>
      </c>
      <c r="P15" s="9">
        <v>6.0999999999999999E-2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 t="s">
        <v>117</v>
      </c>
      <c r="W15" s="9">
        <v>1</v>
      </c>
      <c r="X15" s="9">
        <v>0.26</v>
      </c>
      <c r="Y15" s="9">
        <v>3</v>
      </c>
      <c r="Z15" s="34">
        <v>650</v>
      </c>
      <c r="AA15" s="34">
        <v>1113</v>
      </c>
      <c r="AB15" s="34" t="s">
        <v>22</v>
      </c>
      <c r="AC15" s="35">
        <v>841</v>
      </c>
    </row>
    <row r="16" spans="1:67" ht="16">
      <c r="A16" s="54" t="s">
        <v>12</v>
      </c>
      <c r="B16" s="21" t="s">
        <v>27</v>
      </c>
      <c r="C16" s="20">
        <v>42621</v>
      </c>
      <c r="D16" s="25" t="s">
        <v>78</v>
      </c>
      <c r="E16" s="25" t="s">
        <v>69</v>
      </c>
      <c r="F16" s="23" t="s">
        <v>62</v>
      </c>
      <c r="G16" s="26" t="s">
        <v>60</v>
      </c>
      <c r="H16" s="21" t="s">
        <v>105</v>
      </c>
      <c r="I16" s="21" t="s">
        <v>98</v>
      </c>
      <c r="J16" s="25">
        <v>-33.722499999999997</v>
      </c>
      <c r="K16" s="25">
        <v>18.5047</v>
      </c>
      <c r="L16" s="15" t="s">
        <v>22</v>
      </c>
      <c r="M16" s="15" t="s">
        <v>22</v>
      </c>
      <c r="N16" s="15" t="s">
        <v>22</v>
      </c>
      <c r="O16" s="9" t="s">
        <v>117</v>
      </c>
      <c r="P16" s="10" t="s">
        <v>117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1</v>
      </c>
      <c r="X16" s="9">
        <v>9.8000000000000004E-2</v>
      </c>
      <c r="Y16" s="9">
        <v>2</v>
      </c>
      <c r="Z16" s="34">
        <v>1068</v>
      </c>
      <c r="AA16" s="34">
        <v>385</v>
      </c>
      <c r="AB16" s="34" t="s">
        <v>22</v>
      </c>
      <c r="AC16" s="35">
        <v>3961</v>
      </c>
    </row>
    <row r="17" spans="1:29" ht="16">
      <c r="A17" s="54" t="s">
        <v>12</v>
      </c>
      <c r="B17" s="21" t="s">
        <v>28</v>
      </c>
      <c r="C17" s="26">
        <v>42827</v>
      </c>
      <c r="D17" s="25" t="s">
        <v>79</v>
      </c>
      <c r="E17" s="25" t="s">
        <v>70</v>
      </c>
      <c r="F17" s="23" t="s">
        <v>64</v>
      </c>
      <c r="G17" s="26" t="s">
        <v>60</v>
      </c>
      <c r="H17" s="21" t="s">
        <v>105</v>
      </c>
      <c r="I17" s="21" t="s">
        <v>98</v>
      </c>
      <c r="J17" s="25">
        <v>-34.147016000000001</v>
      </c>
      <c r="K17" s="25">
        <v>18.408147</v>
      </c>
      <c r="L17" s="15" t="s">
        <v>22</v>
      </c>
      <c r="M17" s="15" t="s">
        <v>22</v>
      </c>
      <c r="N17" s="15" t="s">
        <v>22</v>
      </c>
      <c r="O17" s="9">
        <v>0.77</v>
      </c>
      <c r="P17" s="10" t="s">
        <v>117</v>
      </c>
      <c r="Q17" s="9">
        <v>0</v>
      </c>
      <c r="R17" s="9">
        <v>0</v>
      </c>
      <c r="S17" s="10" t="s">
        <v>117</v>
      </c>
      <c r="T17" s="9">
        <v>0</v>
      </c>
      <c r="U17" s="9">
        <v>0</v>
      </c>
      <c r="V17" s="10" t="s">
        <v>117</v>
      </c>
      <c r="W17" s="9">
        <v>1</v>
      </c>
      <c r="X17" s="9">
        <v>0.91700000000000015</v>
      </c>
      <c r="Y17" s="9">
        <v>4</v>
      </c>
      <c r="Z17" s="34">
        <v>280</v>
      </c>
      <c r="AA17" s="34" t="s">
        <v>22</v>
      </c>
      <c r="AB17" s="34">
        <v>2867</v>
      </c>
      <c r="AC17" s="35">
        <v>581</v>
      </c>
    </row>
    <row r="18" spans="1:29" ht="16">
      <c r="A18" s="54" t="s">
        <v>12</v>
      </c>
      <c r="B18" s="21" t="s">
        <v>29</v>
      </c>
      <c r="C18" s="26">
        <v>42608</v>
      </c>
      <c r="D18" s="22" t="s">
        <v>79</v>
      </c>
      <c r="E18" s="25" t="s">
        <v>70</v>
      </c>
      <c r="F18" s="23" t="s">
        <v>63</v>
      </c>
      <c r="G18" s="26" t="s">
        <v>60</v>
      </c>
      <c r="H18" s="21" t="s">
        <v>105</v>
      </c>
      <c r="I18" s="21" t="s">
        <v>98</v>
      </c>
      <c r="J18" s="24">
        <v>-33.999409</v>
      </c>
      <c r="K18" s="24">
        <v>18.345552999999999</v>
      </c>
      <c r="L18" s="15" t="s">
        <v>22</v>
      </c>
      <c r="M18" s="15" t="s">
        <v>22</v>
      </c>
      <c r="N18" s="15" t="s">
        <v>22</v>
      </c>
      <c r="O18" s="9">
        <v>0.44</v>
      </c>
      <c r="P18" s="9">
        <v>0.37</v>
      </c>
      <c r="Q18" s="9">
        <v>0</v>
      </c>
      <c r="R18" s="9">
        <v>0</v>
      </c>
      <c r="S18" s="9">
        <v>0.56000000000000005</v>
      </c>
      <c r="T18" s="9">
        <v>0</v>
      </c>
      <c r="U18" s="9">
        <v>0</v>
      </c>
      <c r="V18" s="9" t="s">
        <v>117</v>
      </c>
      <c r="W18" s="9">
        <v>1</v>
      </c>
      <c r="X18" s="9">
        <v>1.419</v>
      </c>
      <c r="Y18" s="9">
        <v>4</v>
      </c>
      <c r="Z18" s="34">
        <v>339</v>
      </c>
      <c r="AA18" s="34">
        <v>5525</v>
      </c>
      <c r="AB18" s="34" t="s">
        <v>22</v>
      </c>
      <c r="AC18" s="35">
        <v>711</v>
      </c>
    </row>
    <row r="19" spans="1:29" ht="16">
      <c r="A19" s="54" t="s">
        <v>12</v>
      </c>
      <c r="B19" s="21" t="s">
        <v>30</v>
      </c>
      <c r="C19" s="20">
        <v>42475</v>
      </c>
      <c r="D19" s="25" t="s">
        <v>78</v>
      </c>
      <c r="E19" s="21" t="s">
        <v>69</v>
      </c>
      <c r="F19" s="30" t="s">
        <v>22</v>
      </c>
      <c r="G19" s="30" t="s">
        <v>22</v>
      </c>
      <c r="H19" s="21" t="s">
        <v>103</v>
      </c>
      <c r="I19" s="21" t="s">
        <v>97</v>
      </c>
      <c r="J19" s="21" t="s">
        <v>22</v>
      </c>
      <c r="K19" s="28" t="s">
        <v>22</v>
      </c>
      <c r="L19" s="15" t="s">
        <v>22</v>
      </c>
      <c r="M19" s="15" t="s">
        <v>22</v>
      </c>
      <c r="N19" s="15" t="s">
        <v>22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34" t="s">
        <v>22</v>
      </c>
      <c r="AA19" s="34" t="s">
        <v>22</v>
      </c>
      <c r="AB19" s="34" t="s">
        <v>22</v>
      </c>
      <c r="AC19" s="34" t="s">
        <v>22</v>
      </c>
    </row>
    <row r="20" spans="1:29" ht="16">
      <c r="A20" s="54" t="s">
        <v>12</v>
      </c>
      <c r="B20" s="21" t="s">
        <v>31</v>
      </c>
      <c r="C20" s="20">
        <v>42475</v>
      </c>
      <c r="D20" s="25" t="s">
        <v>78</v>
      </c>
      <c r="E20" s="21" t="s">
        <v>70</v>
      </c>
      <c r="F20" s="30" t="s">
        <v>22</v>
      </c>
      <c r="G20" s="30" t="s">
        <v>22</v>
      </c>
      <c r="H20" s="21" t="s">
        <v>103</v>
      </c>
      <c r="I20" s="21" t="s">
        <v>97</v>
      </c>
      <c r="J20" s="21" t="s">
        <v>22</v>
      </c>
      <c r="K20" s="28" t="s">
        <v>22</v>
      </c>
      <c r="L20" s="15" t="s">
        <v>22</v>
      </c>
      <c r="M20" s="15" t="s">
        <v>22</v>
      </c>
      <c r="N20" s="15" t="s">
        <v>22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34" t="s">
        <v>22</v>
      </c>
      <c r="AA20" s="34" t="s">
        <v>22</v>
      </c>
      <c r="AB20" s="34" t="s">
        <v>22</v>
      </c>
      <c r="AC20" s="34" t="s">
        <v>22</v>
      </c>
    </row>
    <row r="21" spans="1:29" ht="16">
      <c r="A21" s="54" t="s">
        <v>12</v>
      </c>
      <c r="B21" s="21" t="s">
        <v>32</v>
      </c>
      <c r="C21" s="20">
        <v>42475</v>
      </c>
      <c r="D21" s="25" t="s">
        <v>78</v>
      </c>
      <c r="E21" s="21" t="s">
        <v>69</v>
      </c>
      <c r="F21" s="30" t="s">
        <v>22</v>
      </c>
      <c r="G21" s="30" t="s">
        <v>22</v>
      </c>
      <c r="H21" s="21" t="s">
        <v>103</v>
      </c>
      <c r="I21" s="21" t="s">
        <v>97</v>
      </c>
      <c r="J21" s="21" t="s">
        <v>22</v>
      </c>
      <c r="K21" s="28" t="s">
        <v>22</v>
      </c>
      <c r="L21" s="15" t="s">
        <v>22</v>
      </c>
      <c r="M21" s="15" t="s">
        <v>22</v>
      </c>
      <c r="N21" s="15" t="s">
        <v>22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34" t="s">
        <v>22</v>
      </c>
      <c r="AA21" s="34" t="s">
        <v>22</v>
      </c>
      <c r="AB21" s="34" t="s">
        <v>22</v>
      </c>
      <c r="AC21" s="34" t="s">
        <v>22</v>
      </c>
    </row>
    <row r="22" spans="1:29" ht="16">
      <c r="A22" s="54" t="s">
        <v>12</v>
      </c>
      <c r="B22" s="21" t="s">
        <v>33</v>
      </c>
      <c r="C22" s="20">
        <v>42475</v>
      </c>
      <c r="D22" s="21" t="s">
        <v>79</v>
      </c>
      <c r="E22" s="21" t="s">
        <v>69</v>
      </c>
      <c r="F22" s="30" t="s">
        <v>22</v>
      </c>
      <c r="G22" s="30" t="s">
        <v>22</v>
      </c>
      <c r="H22" s="21" t="s">
        <v>103</v>
      </c>
      <c r="I22" s="21" t="s">
        <v>97</v>
      </c>
      <c r="J22" s="21" t="s">
        <v>22</v>
      </c>
      <c r="K22" s="28" t="s">
        <v>22</v>
      </c>
      <c r="L22" s="15" t="s">
        <v>22</v>
      </c>
      <c r="M22" s="15" t="s">
        <v>22</v>
      </c>
      <c r="N22" s="15" t="s">
        <v>22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34" t="s">
        <v>22</v>
      </c>
      <c r="AA22" s="34" t="s">
        <v>22</v>
      </c>
      <c r="AB22" s="34" t="s">
        <v>22</v>
      </c>
      <c r="AC22" s="34" t="s">
        <v>22</v>
      </c>
    </row>
    <row r="23" spans="1:29">
      <c r="A23" s="54" t="s">
        <v>12</v>
      </c>
      <c r="B23" s="21" t="s">
        <v>34</v>
      </c>
      <c r="C23" s="20">
        <v>42773</v>
      </c>
      <c r="D23" s="20" t="s">
        <v>78</v>
      </c>
      <c r="E23" s="20" t="s">
        <v>69</v>
      </c>
      <c r="F23" s="30">
        <v>7</v>
      </c>
      <c r="G23" s="21" t="s">
        <v>13</v>
      </c>
      <c r="H23" s="21" t="s">
        <v>105</v>
      </c>
      <c r="I23" s="21" t="s">
        <v>98</v>
      </c>
      <c r="J23" s="22">
        <v>-34.145938999999998</v>
      </c>
      <c r="K23" s="22">
        <v>18.403068999999999</v>
      </c>
      <c r="L23" s="15">
        <v>135.27420000000001</v>
      </c>
      <c r="M23" s="15">
        <v>0.35300710000000002</v>
      </c>
      <c r="N23" s="12">
        <v>4.3701860000000002E-2</v>
      </c>
      <c r="O23" s="9">
        <v>0.14000000000000001</v>
      </c>
      <c r="P23" s="9">
        <v>7.5999999999999998E-2</v>
      </c>
      <c r="Q23" s="9">
        <v>0</v>
      </c>
      <c r="R23" s="9">
        <v>0</v>
      </c>
      <c r="S23" s="9">
        <v>5.5E-2</v>
      </c>
      <c r="T23" s="9">
        <v>0</v>
      </c>
      <c r="U23" s="9">
        <v>0</v>
      </c>
      <c r="V23" s="9" t="s">
        <v>117</v>
      </c>
      <c r="W23" s="9">
        <v>1</v>
      </c>
      <c r="X23" s="9">
        <v>0.32</v>
      </c>
      <c r="Y23" s="9">
        <v>4</v>
      </c>
      <c r="Z23" s="34">
        <v>654</v>
      </c>
      <c r="AA23" s="34">
        <v>5532</v>
      </c>
      <c r="AB23" s="34">
        <v>3015</v>
      </c>
      <c r="AC23" s="34">
        <v>830</v>
      </c>
    </row>
    <row r="24" spans="1:29" ht="16">
      <c r="A24" s="54" t="s">
        <v>12</v>
      </c>
      <c r="B24" s="21" t="s">
        <v>35</v>
      </c>
      <c r="C24" s="20">
        <v>42100</v>
      </c>
      <c r="D24" s="22" t="s">
        <v>79</v>
      </c>
      <c r="E24" s="25" t="s">
        <v>70</v>
      </c>
      <c r="F24" s="30">
        <v>0</v>
      </c>
      <c r="G24" s="21" t="s">
        <v>13</v>
      </c>
      <c r="H24" s="21" t="s">
        <v>104</v>
      </c>
      <c r="I24" s="21" t="s">
        <v>98</v>
      </c>
      <c r="J24" s="22">
        <v>-34.106185000000004</v>
      </c>
      <c r="K24" s="22" t="s">
        <v>36</v>
      </c>
      <c r="L24" s="15" t="s">
        <v>22</v>
      </c>
      <c r="M24" s="15" t="s">
        <v>22</v>
      </c>
      <c r="N24" s="12" t="s">
        <v>22</v>
      </c>
      <c r="O24" s="9">
        <v>7.4999999999999997E-2</v>
      </c>
      <c r="P24" s="9" t="s">
        <v>117</v>
      </c>
      <c r="Q24" s="9">
        <v>0</v>
      </c>
      <c r="R24" s="9">
        <v>0</v>
      </c>
      <c r="S24" s="9" t="s">
        <v>117</v>
      </c>
      <c r="T24" s="9">
        <v>0</v>
      </c>
      <c r="U24" s="9">
        <v>0</v>
      </c>
      <c r="V24" s="9">
        <v>0</v>
      </c>
      <c r="W24" s="9">
        <v>1</v>
      </c>
      <c r="X24" s="9">
        <v>0.17299999999999999</v>
      </c>
      <c r="Y24" s="9">
        <v>3</v>
      </c>
      <c r="Z24" s="34">
        <v>204</v>
      </c>
      <c r="AA24" s="34">
        <v>1768</v>
      </c>
      <c r="AB24" s="34" t="s">
        <v>22</v>
      </c>
      <c r="AC24" s="34">
        <v>204</v>
      </c>
    </row>
    <row r="25" spans="1:29" ht="16">
      <c r="A25" s="54" t="s">
        <v>12</v>
      </c>
      <c r="B25" s="21" t="s">
        <v>37</v>
      </c>
      <c r="C25" s="20">
        <v>42199</v>
      </c>
      <c r="D25" s="22" t="s">
        <v>78</v>
      </c>
      <c r="E25" s="22" t="s">
        <v>70</v>
      </c>
      <c r="F25" s="23" t="s">
        <v>64</v>
      </c>
      <c r="G25" s="21" t="s">
        <v>60</v>
      </c>
      <c r="H25" s="21" t="s">
        <v>105</v>
      </c>
      <c r="I25" s="21" t="s">
        <v>98</v>
      </c>
      <c r="J25" s="25">
        <f>-33.96767</f>
        <v>-33.967669999999998</v>
      </c>
      <c r="K25" s="25">
        <v>18.455719999999999</v>
      </c>
      <c r="L25" s="13">
        <v>5.5564239999999998</v>
      </c>
      <c r="M25" s="13">
        <v>0.42811169999999998</v>
      </c>
      <c r="N25" s="12">
        <v>0</v>
      </c>
      <c r="O25" s="9">
        <v>0.12</v>
      </c>
      <c r="P25" s="9" t="s">
        <v>117</v>
      </c>
      <c r="Q25" s="9">
        <v>0</v>
      </c>
      <c r="R25" s="9">
        <v>0</v>
      </c>
      <c r="S25" s="9" t="s">
        <v>117</v>
      </c>
      <c r="T25" s="9">
        <v>0</v>
      </c>
      <c r="U25" s="9">
        <v>0</v>
      </c>
      <c r="V25" s="9">
        <v>0</v>
      </c>
      <c r="W25" s="9">
        <v>1</v>
      </c>
      <c r="X25" s="9">
        <v>0.21799999999999997</v>
      </c>
      <c r="Y25" s="9">
        <v>3</v>
      </c>
      <c r="Z25" s="34">
        <v>69</v>
      </c>
      <c r="AA25" s="34">
        <v>6754</v>
      </c>
      <c r="AB25" s="34" t="s">
        <v>22</v>
      </c>
      <c r="AC25" s="34">
        <v>69</v>
      </c>
    </row>
    <row r="26" spans="1:29" ht="16">
      <c r="A26" s="54" t="s">
        <v>12</v>
      </c>
      <c r="B26" s="21" t="s">
        <v>38</v>
      </c>
      <c r="C26" s="20">
        <v>42296</v>
      </c>
      <c r="D26" s="22" t="s">
        <v>79</v>
      </c>
      <c r="E26" s="22" t="s">
        <v>69</v>
      </c>
      <c r="F26" s="30" t="s">
        <v>22</v>
      </c>
      <c r="G26" s="26" t="s">
        <v>60</v>
      </c>
      <c r="H26" s="21" t="s">
        <v>105</v>
      </c>
      <c r="I26" s="21" t="s">
        <v>98</v>
      </c>
      <c r="J26" s="24">
        <v>-34.056393</v>
      </c>
      <c r="K26" s="24">
        <v>18.429921</v>
      </c>
      <c r="L26" s="14">
        <v>31.08117</v>
      </c>
      <c r="M26" s="14">
        <v>0.37900410000000001</v>
      </c>
      <c r="N26" s="12">
        <v>0.2679685</v>
      </c>
      <c r="O26" s="9">
        <v>0.31</v>
      </c>
      <c r="P26" s="9" t="s">
        <v>117</v>
      </c>
      <c r="Q26" s="9">
        <v>0</v>
      </c>
      <c r="R26" s="9">
        <v>0</v>
      </c>
      <c r="S26" s="9" t="s">
        <v>117</v>
      </c>
      <c r="T26" s="9">
        <v>0</v>
      </c>
      <c r="U26" s="9">
        <v>0</v>
      </c>
      <c r="V26" s="9">
        <v>0</v>
      </c>
      <c r="W26" s="9">
        <v>1</v>
      </c>
      <c r="X26" s="9">
        <v>0.40799999999999997</v>
      </c>
      <c r="Y26" s="9">
        <v>3</v>
      </c>
      <c r="Z26" s="34">
        <v>400</v>
      </c>
      <c r="AA26" s="34">
        <v>1225</v>
      </c>
      <c r="AB26" s="34">
        <v>599</v>
      </c>
      <c r="AC26" s="34">
        <v>400</v>
      </c>
    </row>
    <row r="27" spans="1:29" ht="16">
      <c r="A27" s="54" t="s">
        <v>12</v>
      </c>
      <c r="B27" s="21" t="s">
        <v>39</v>
      </c>
      <c r="C27" s="20">
        <v>42280</v>
      </c>
      <c r="D27" s="22" t="s">
        <v>78</v>
      </c>
      <c r="E27" s="22" t="s">
        <v>70</v>
      </c>
      <c r="F27" s="23" t="s">
        <v>64</v>
      </c>
      <c r="G27" s="26" t="s">
        <v>60</v>
      </c>
      <c r="H27" s="21" t="s">
        <v>66</v>
      </c>
      <c r="I27" s="21" t="s">
        <v>98</v>
      </c>
      <c r="J27" s="22">
        <v>-34.132800000000003</v>
      </c>
      <c r="K27" s="22">
        <v>18.367039999999999</v>
      </c>
      <c r="L27" s="15">
        <v>25.509640000000001</v>
      </c>
      <c r="M27" s="15">
        <v>0.30011209999999999</v>
      </c>
      <c r="N27" s="12">
        <v>1.1223100000000001E-3</v>
      </c>
      <c r="O27" s="9">
        <v>7.4999999999999997E-2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1</v>
      </c>
      <c r="X27" s="9">
        <v>7.4999999999999997E-2</v>
      </c>
      <c r="Y27" s="9">
        <v>2</v>
      </c>
      <c r="Z27" s="34">
        <v>119</v>
      </c>
      <c r="AA27" s="34">
        <v>4514</v>
      </c>
      <c r="AB27" s="34">
        <v>5470</v>
      </c>
      <c r="AC27" s="34">
        <v>327</v>
      </c>
    </row>
    <row r="28" spans="1:29" ht="16">
      <c r="A28" s="54" t="s">
        <v>12</v>
      </c>
      <c r="B28" s="21" t="s">
        <v>40</v>
      </c>
      <c r="C28" s="20">
        <v>42510</v>
      </c>
      <c r="D28" s="22" t="s">
        <v>78</v>
      </c>
      <c r="E28" s="22" t="s">
        <v>70</v>
      </c>
      <c r="F28" s="27" t="s">
        <v>63</v>
      </c>
      <c r="G28" s="26" t="s">
        <v>60</v>
      </c>
      <c r="H28" s="21" t="s">
        <v>104</v>
      </c>
      <c r="I28" s="21" t="s">
        <v>98</v>
      </c>
      <c r="J28" s="22">
        <v>-34.037033000000001</v>
      </c>
      <c r="K28" s="22">
        <v>18.421431999999999</v>
      </c>
      <c r="L28" s="15">
        <v>86.121369999999999</v>
      </c>
      <c r="M28" s="15">
        <v>0.47023229999999999</v>
      </c>
      <c r="N28" s="12">
        <v>0.10617740000000001</v>
      </c>
      <c r="O28" s="9">
        <v>1.3</v>
      </c>
      <c r="P28" s="9">
        <v>0.16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 t="s">
        <v>117</v>
      </c>
      <c r="W28" s="9">
        <v>1</v>
      </c>
      <c r="X28" s="9">
        <v>1.5089999999999999</v>
      </c>
      <c r="Y28" s="9">
        <v>3</v>
      </c>
      <c r="Z28" s="34">
        <v>62</v>
      </c>
      <c r="AA28" s="34">
        <v>0</v>
      </c>
      <c r="AB28" s="34">
        <v>1522</v>
      </c>
      <c r="AC28" s="34">
        <v>62</v>
      </c>
    </row>
    <row r="29" spans="1:29" ht="16">
      <c r="A29" s="54" t="s">
        <v>12</v>
      </c>
      <c r="B29" s="21" t="s">
        <v>41</v>
      </c>
      <c r="C29" s="20">
        <v>42641</v>
      </c>
      <c r="D29" s="22" t="s">
        <v>78</v>
      </c>
      <c r="E29" s="22" t="s">
        <v>69</v>
      </c>
      <c r="F29" s="23" t="s">
        <v>62</v>
      </c>
      <c r="G29" s="26" t="s">
        <v>60</v>
      </c>
      <c r="H29" s="21" t="s">
        <v>105</v>
      </c>
      <c r="I29" s="21" t="s">
        <v>98</v>
      </c>
      <c r="J29" s="22">
        <v>-34.010689999999997</v>
      </c>
      <c r="K29" s="22">
        <v>18.414300000000001</v>
      </c>
      <c r="L29" s="12">
        <v>87.94811</v>
      </c>
      <c r="M29" s="12">
        <v>0.33150000000000002</v>
      </c>
      <c r="N29" s="12">
        <v>4.219875E-2</v>
      </c>
      <c r="O29" s="9">
        <v>1.1000000000000001</v>
      </c>
      <c r="P29" s="9">
        <v>0.28999999999999998</v>
      </c>
      <c r="Q29" s="9">
        <v>0</v>
      </c>
      <c r="R29" s="9">
        <v>0</v>
      </c>
      <c r="S29" s="9" t="s">
        <v>117</v>
      </c>
      <c r="T29" s="9">
        <v>0</v>
      </c>
      <c r="U29" s="9">
        <v>0</v>
      </c>
      <c r="V29" s="9" t="s">
        <v>117</v>
      </c>
      <c r="W29" s="9">
        <v>1</v>
      </c>
      <c r="X29" s="9">
        <f>SUM(O29:V29)</f>
        <v>1.3900000000000001</v>
      </c>
      <c r="Y29" s="9">
        <v>4</v>
      </c>
      <c r="Z29" s="34">
        <v>195</v>
      </c>
      <c r="AA29" s="34">
        <v>37</v>
      </c>
      <c r="AB29" s="34">
        <v>4699</v>
      </c>
      <c r="AC29" s="34">
        <v>258</v>
      </c>
    </row>
    <row r="30" spans="1:29" ht="16">
      <c r="A30" s="54" t="s">
        <v>12</v>
      </c>
      <c r="B30" s="21" t="s">
        <v>42</v>
      </c>
      <c r="C30" s="20">
        <v>42618</v>
      </c>
      <c r="D30" s="22" t="s">
        <v>78</v>
      </c>
      <c r="E30" s="22" t="s">
        <v>69</v>
      </c>
      <c r="F30" s="27" t="s">
        <v>65</v>
      </c>
      <c r="G30" s="26" t="s">
        <v>60</v>
      </c>
      <c r="H30" s="21" t="s">
        <v>66</v>
      </c>
      <c r="I30" s="21" t="s">
        <v>98</v>
      </c>
      <c r="J30" s="22">
        <v>-34.143250000000002</v>
      </c>
      <c r="K30" s="22">
        <v>18.326740000000001</v>
      </c>
      <c r="L30" s="12">
        <v>169.96270000000001</v>
      </c>
      <c r="M30" s="12">
        <v>4.3472499999999997E-2</v>
      </c>
      <c r="N30" s="12">
        <v>1.318247E-3</v>
      </c>
      <c r="O30" s="9">
        <v>0.11</v>
      </c>
      <c r="P30" s="9" t="s">
        <v>117</v>
      </c>
      <c r="Q30" s="9">
        <v>0</v>
      </c>
      <c r="R30" s="9">
        <v>0</v>
      </c>
      <c r="S30" s="9">
        <v>0.06</v>
      </c>
      <c r="T30" s="9">
        <v>0</v>
      </c>
      <c r="U30" s="9">
        <v>0</v>
      </c>
      <c r="V30" s="9">
        <v>0</v>
      </c>
      <c r="W30" s="9">
        <v>1</v>
      </c>
      <c r="X30" s="9">
        <f>SUM(O30:V30)</f>
        <v>0.16999999999999998</v>
      </c>
      <c r="Y30" s="9">
        <v>3</v>
      </c>
      <c r="Z30" s="34">
        <v>80</v>
      </c>
      <c r="AA30" s="34">
        <v>7798</v>
      </c>
      <c r="AB30" s="34">
        <v>9715</v>
      </c>
      <c r="AC30" s="34">
        <v>80</v>
      </c>
    </row>
    <row r="31" spans="1:29" ht="16">
      <c r="A31" s="54" t="s">
        <v>12</v>
      </c>
      <c r="B31" s="21" t="s">
        <v>43</v>
      </c>
      <c r="C31" s="20">
        <v>43028</v>
      </c>
      <c r="D31" s="22" t="s">
        <v>78</v>
      </c>
      <c r="E31" s="22" t="s">
        <v>70</v>
      </c>
      <c r="F31" s="27" t="s">
        <v>63</v>
      </c>
      <c r="G31" s="21" t="s">
        <v>60</v>
      </c>
      <c r="H31" s="21" t="s">
        <v>105</v>
      </c>
      <c r="I31" s="21" t="s">
        <v>98</v>
      </c>
      <c r="J31" s="21">
        <v>-34.090631000000002</v>
      </c>
      <c r="K31" s="28">
        <v>18.536407000000001</v>
      </c>
      <c r="L31" s="12" t="s">
        <v>22</v>
      </c>
      <c r="M31" s="12" t="s">
        <v>22</v>
      </c>
      <c r="N31" s="16">
        <v>0</v>
      </c>
      <c r="O31" s="9" t="s">
        <v>117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9">
        <v>1</v>
      </c>
      <c r="X31" s="9">
        <f>SUM(O31:V31)</f>
        <v>0</v>
      </c>
      <c r="Y31" s="9">
        <v>2</v>
      </c>
      <c r="Z31" s="34" t="s">
        <v>22</v>
      </c>
      <c r="AA31" s="34" t="s">
        <v>22</v>
      </c>
      <c r="AB31" s="34" t="s">
        <v>22</v>
      </c>
      <c r="AC31" s="34" t="s">
        <v>22</v>
      </c>
    </row>
    <row r="32" spans="1:29" s="5" customFormat="1" ht="16">
      <c r="A32" s="55" t="s">
        <v>47</v>
      </c>
      <c r="B32" s="28" t="s">
        <v>46</v>
      </c>
      <c r="C32" s="20">
        <v>42713</v>
      </c>
      <c r="D32" s="22" t="s">
        <v>78</v>
      </c>
      <c r="E32" s="22" t="s">
        <v>70</v>
      </c>
      <c r="F32" s="30" t="s">
        <v>22</v>
      </c>
      <c r="G32" s="21" t="s">
        <v>13</v>
      </c>
      <c r="H32" s="21" t="s">
        <v>105</v>
      </c>
      <c r="I32" s="21" t="s">
        <v>98</v>
      </c>
      <c r="J32" s="31">
        <v>-34.044750999999998</v>
      </c>
      <c r="K32" s="31">
        <v>18.355910000000002</v>
      </c>
      <c r="L32" s="12" t="s">
        <v>22</v>
      </c>
      <c r="M32" s="12" t="s">
        <v>22</v>
      </c>
      <c r="N32" s="15" t="s">
        <v>22</v>
      </c>
      <c r="O32" s="9" t="s">
        <v>117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9">
        <v>1</v>
      </c>
      <c r="X32" s="9">
        <f t="shared" ref="X32:X48" si="0">SUM(O32:V32)</f>
        <v>0</v>
      </c>
      <c r="Y32" s="9">
        <v>1</v>
      </c>
      <c r="Z32" s="34">
        <v>33</v>
      </c>
      <c r="AA32" s="34">
        <v>3704</v>
      </c>
      <c r="AB32" s="34">
        <v>896</v>
      </c>
      <c r="AC32" s="35">
        <v>298</v>
      </c>
    </row>
    <row r="33" spans="1:67" s="6" customFormat="1" ht="16">
      <c r="A33" s="55" t="s">
        <v>47</v>
      </c>
      <c r="B33" s="28" t="s">
        <v>48</v>
      </c>
      <c r="C33" s="20">
        <v>41557</v>
      </c>
      <c r="D33" s="22" t="s">
        <v>79</v>
      </c>
      <c r="E33" s="22" t="s">
        <v>69</v>
      </c>
      <c r="F33" s="30" t="s">
        <v>22</v>
      </c>
      <c r="G33" s="21" t="s">
        <v>60</v>
      </c>
      <c r="H33" s="21" t="s">
        <v>105</v>
      </c>
      <c r="I33" s="21" t="s">
        <v>98</v>
      </c>
      <c r="J33" s="28" t="s">
        <v>95</v>
      </c>
      <c r="K33" s="28" t="s">
        <v>96</v>
      </c>
      <c r="L33" s="12" t="s">
        <v>22</v>
      </c>
      <c r="M33" s="12" t="s">
        <v>22</v>
      </c>
      <c r="N33" s="15" t="s">
        <v>22</v>
      </c>
      <c r="O33" s="9" t="s">
        <v>117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9">
        <v>1</v>
      </c>
      <c r="X33" s="9">
        <f t="shared" si="0"/>
        <v>0</v>
      </c>
      <c r="Y33" s="9">
        <v>1</v>
      </c>
      <c r="Z33" s="34">
        <v>288</v>
      </c>
      <c r="AA33" s="34">
        <v>2029</v>
      </c>
      <c r="AB33" s="34">
        <v>288</v>
      </c>
      <c r="AC33" s="35">
        <v>706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16">
      <c r="A34" s="55" t="s">
        <v>47</v>
      </c>
      <c r="B34" s="28" t="s">
        <v>87</v>
      </c>
      <c r="C34" s="20">
        <v>40813</v>
      </c>
      <c r="D34" s="21" t="s">
        <v>78</v>
      </c>
      <c r="E34" s="28" t="s">
        <v>69</v>
      </c>
      <c r="F34" s="30" t="s">
        <v>22</v>
      </c>
      <c r="G34" s="21" t="s">
        <v>60</v>
      </c>
      <c r="H34" s="21" t="s">
        <v>105</v>
      </c>
      <c r="I34" s="21" t="s">
        <v>98</v>
      </c>
      <c r="J34" s="31">
        <v>-33.943173000000002</v>
      </c>
      <c r="K34" s="31">
        <v>18.476482000000001</v>
      </c>
      <c r="L34" s="12" t="s">
        <v>22</v>
      </c>
      <c r="M34" s="12" t="s">
        <v>22</v>
      </c>
      <c r="N34" s="15" t="s">
        <v>22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9">
        <f t="shared" si="0"/>
        <v>0</v>
      </c>
      <c r="Y34" s="9">
        <v>0</v>
      </c>
      <c r="Z34" s="34">
        <v>63</v>
      </c>
      <c r="AA34" s="34" t="s">
        <v>22</v>
      </c>
      <c r="AB34" s="34">
        <v>86</v>
      </c>
      <c r="AC34" s="35">
        <v>63</v>
      </c>
    </row>
    <row r="35" spans="1:67" ht="16">
      <c r="A35" s="55" t="s">
        <v>47</v>
      </c>
      <c r="B35" s="28" t="s">
        <v>88</v>
      </c>
      <c r="C35" s="20">
        <v>40962</v>
      </c>
      <c r="D35" s="21" t="s">
        <v>78</v>
      </c>
      <c r="E35" s="28" t="s">
        <v>69</v>
      </c>
      <c r="F35" s="30" t="s">
        <v>22</v>
      </c>
      <c r="G35" s="21" t="s">
        <v>13</v>
      </c>
      <c r="H35" s="21" t="s">
        <v>105</v>
      </c>
      <c r="I35" s="21" t="s">
        <v>98</v>
      </c>
      <c r="J35" s="31">
        <v>-34.101770000000002</v>
      </c>
      <c r="K35" s="31">
        <v>18.813960000000002</v>
      </c>
      <c r="L35" s="12" t="s">
        <v>22</v>
      </c>
      <c r="M35" s="12" t="s">
        <v>22</v>
      </c>
      <c r="N35" s="15" t="s">
        <v>22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9">
        <f t="shared" si="0"/>
        <v>0</v>
      </c>
      <c r="Y35" s="9">
        <v>0</v>
      </c>
      <c r="Z35" s="34">
        <v>129</v>
      </c>
      <c r="AA35" s="34">
        <v>4352</v>
      </c>
      <c r="AB35" s="34">
        <v>183</v>
      </c>
      <c r="AC35" s="35">
        <v>129</v>
      </c>
    </row>
    <row r="36" spans="1:67" ht="16">
      <c r="A36" s="55" t="s">
        <v>47</v>
      </c>
      <c r="B36" s="28" t="s">
        <v>89</v>
      </c>
      <c r="C36" s="20">
        <v>41012</v>
      </c>
      <c r="D36" s="21" t="s">
        <v>79</v>
      </c>
      <c r="E36" s="28" t="s">
        <v>69</v>
      </c>
      <c r="F36" s="30" t="s">
        <v>22</v>
      </c>
      <c r="G36" s="21" t="s">
        <v>13</v>
      </c>
      <c r="H36" s="21" t="s">
        <v>105</v>
      </c>
      <c r="I36" s="21" t="s">
        <v>98</v>
      </c>
      <c r="J36" s="31">
        <v>-34.089359000000002</v>
      </c>
      <c r="K36" s="31">
        <v>18.459482000000001</v>
      </c>
      <c r="L36" s="12" t="s">
        <v>22</v>
      </c>
      <c r="M36" s="12" t="s">
        <v>22</v>
      </c>
      <c r="N36" s="15" t="s">
        <v>22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9">
        <f t="shared" si="0"/>
        <v>0</v>
      </c>
      <c r="Y36" s="9">
        <v>0</v>
      </c>
      <c r="Z36" s="34">
        <v>0</v>
      </c>
      <c r="AA36" s="34">
        <v>3205</v>
      </c>
      <c r="AB36" s="34">
        <v>753</v>
      </c>
      <c r="AC36" s="35">
        <v>0</v>
      </c>
    </row>
    <row r="37" spans="1:67" ht="16">
      <c r="A37" s="55" t="s">
        <v>47</v>
      </c>
      <c r="B37" s="28" t="s">
        <v>90</v>
      </c>
      <c r="C37" s="20">
        <v>41472</v>
      </c>
      <c r="D37" s="21" t="s">
        <v>79</v>
      </c>
      <c r="E37" s="28" t="s">
        <v>69</v>
      </c>
      <c r="F37" s="30" t="s">
        <v>22</v>
      </c>
      <c r="G37" s="21" t="s">
        <v>60</v>
      </c>
      <c r="H37" s="21" t="s">
        <v>105</v>
      </c>
      <c r="I37" s="21" t="s">
        <v>98</v>
      </c>
      <c r="J37" s="31">
        <v>-34.054319999999997</v>
      </c>
      <c r="K37" s="31">
        <v>18.446940000000001</v>
      </c>
      <c r="L37" s="12" t="s">
        <v>22</v>
      </c>
      <c r="M37" s="12" t="s">
        <v>22</v>
      </c>
      <c r="N37" s="15" t="s">
        <v>22</v>
      </c>
      <c r="O37" s="10">
        <v>0</v>
      </c>
      <c r="P37" s="10">
        <v>0</v>
      </c>
      <c r="Q37" s="10">
        <v>0</v>
      </c>
      <c r="R37" s="10">
        <v>0</v>
      </c>
      <c r="S37" s="9" t="s">
        <v>117</v>
      </c>
      <c r="T37" s="10">
        <v>0</v>
      </c>
      <c r="U37" s="10">
        <v>0</v>
      </c>
      <c r="V37" s="10">
        <v>0</v>
      </c>
      <c r="W37" s="10">
        <v>1</v>
      </c>
      <c r="X37" s="9">
        <f t="shared" si="0"/>
        <v>0</v>
      </c>
      <c r="Y37" s="9">
        <v>1</v>
      </c>
      <c r="Z37" s="34">
        <v>172</v>
      </c>
      <c r="AA37" s="34">
        <v>50</v>
      </c>
      <c r="AB37" s="34">
        <v>0</v>
      </c>
      <c r="AC37" s="35">
        <v>172</v>
      </c>
    </row>
    <row r="38" spans="1:67" ht="16">
      <c r="A38" s="55" t="s">
        <v>47</v>
      </c>
      <c r="B38" s="28" t="s">
        <v>91</v>
      </c>
      <c r="C38" s="20">
        <v>41696</v>
      </c>
      <c r="D38" s="21" t="s">
        <v>79</v>
      </c>
      <c r="E38" s="28" t="s">
        <v>69</v>
      </c>
      <c r="F38" s="30" t="s">
        <v>22</v>
      </c>
      <c r="G38" s="21" t="s">
        <v>13</v>
      </c>
      <c r="H38" s="21" t="s">
        <v>105</v>
      </c>
      <c r="I38" s="21" t="s">
        <v>98</v>
      </c>
      <c r="J38" s="32" t="s">
        <v>93</v>
      </c>
      <c r="K38" s="32" t="s">
        <v>94</v>
      </c>
      <c r="L38" s="12" t="s">
        <v>22</v>
      </c>
      <c r="M38" s="12" t="s">
        <v>22</v>
      </c>
      <c r="N38" s="15" t="s">
        <v>22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9">
        <f t="shared" si="0"/>
        <v>0</v>
      </c>
      <c r="Y38" s="9">
        <v>0</v>
      </c>
      <c r="Z38" s="34">
        <v>65</v>
      </c>
      <c r="AA38" s="34">
        <v>13562</v>
      </c>
      <c r="AB38" s="34">
        <v>365</v>
      </c>
      <c r="AC38" s="35">
        <v>65</v>
      </c>
    </row>
    <row r="39" spans="1:67" ht="16">
      <c r="A39" s="55" t="s">
        <v>47</v>
      </c>
      <c r="B39" s="28" t="s">
        <v>92</v>
      </c>
      <c r="C39" s="20">
        <v>40654</v>
      </c>
      <c r="D39" s="21" t="s">
        <v>78</v>
      </c>
      <c r="E39" s="21" t="s">
        <v>69</v>
      </c>
      <c r="F39" s="30" t="s">
        <v>22</v>
      </c>
      <c r="G39" s="21" t="s">
        <v>13</v>
      </c>
      <c r="H39" s="21" t="s">
        <v>105</v>
      </c>
      <c r="I39" s="21" t="s">
        <v>98</v>
      </c>
      <c r="J39" s="31">
        <v>-34.054049999999997</v>
      </c>
      <c r="K39" s="31">
        <v>18.36467</v>
      </c>
      <c r="L39" s="12" t="s">
        <v>22</v>
      </c>
      <c r="M39" s="12" t="s">
        <v>22</v>
      </c>
      <c r="N39" s="15" t="s">
        <v>22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9">
        <f t="shared" si="0"/>
        <v>0</v>
      </c>
      <c r="Y39" s="9">
        <v>0</v>
      </c>
      <c r="Z39" s="34">
        <v>607</v>
      </c>
      <c r="AA39" s="34">
        <v>3548</v>
      </c>
      <c r="AB39" s="34">
        <v>2130</v>
      </c>
      <c r="AC39" s="35">
        <v>607</v>
      </c>
    </row>
    <row r="40" spans="1:67" ht="16">
      <c r="A40" s="55" t="s">
        <v>47</v>
      </c>
      <c r="B40" s="28" t="s">
        <v>99</v>
      </c>
      <c r="C40" s="20">
        <v>42675</v>
      </c>
      <c r="D40" s="21" t="s">
        <v>79</v>
      </c>
      <c r="E40" s="21" t="s">
        <v>69</v>
      </c>
      <c r="F40" s="30" t="s">
        <v>22</v>
      </c>
      <c r="G40" s="21" t="s">
        <v>60</v>
      </c>
      <c r="H40" s="21" t="s">
        <v>105</v>
      </c>
      <c r="I40" s="21" t="s">
        <v>98</v>
      </c>
      <c r="J40" s="31">
        <v>-33.988436999999998</v>
      </c>
      <c r="K40" s="31">
        <v>18.349753</v>
      </c>
      <c r="L40" s="12" t="s">
        <v>22</v>
      </c>
      <c r="M40" s="12" t="s">
        <v>22</v>
      </c>
      <c r="N40" s="15" t="s">
        <v>22</v>
      </c>
      <c r="O40" s="9" t="s">
        <v>117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9">
        <v>1</v>
      </c>
      <c r="X40" s="9">
        <f t="shared" si="0"/>
        <v>0</v>
      </c>
      <c r="Y40" s="9">
        <v>1</v>
      </c>
      <c r="Z40" s="34">
        <v>200</v>
      </c>
      <c r="AA40" s="34">
        <v>3416</v>
      </c>
      <c r="AB40" s="34">
        <v>1308</v>
      </c>
      <c r="AC40" s="35">
        <v>605</v>
      </c>
    </row>
    <row r="41" spans="1:67" s="5" customFormat="1" ht="16">
      <c r="A41" s="55" t="s">
        <v>50</v>
      </c>
      <c r="B41" s="21" t="s">
        <v>49</v>
      </c>
      <c r="C41" s="20">
        <v>42386</v>
      </c>
      <c r="D41" s="21" t="s">
        <v>79</v>
      </c>
      <c r="E41" s="21" t="s">
        <v>70</v>
      </c>
      <c r="F41" s="30" t="s">
        <v>22</v>
      </c>
      <c r="G41" s="21" t="s">
        <v>13</v>
      </c>
      <c r="H41" s="21" t="s">
        <v>119</v>
      </c>
      <c r="I41" s="21" t="s">
        <v>98</v>
      </c>
      <c r="J41" s="21">
        <v>-34.088639000000001</v>
      </c>
      <c r="K41" s="28">
        <v>18.379773</v>
      </c>
      <c r="L41" s="12" t="s">
        <v>22</v>
      </c>
      <c r="M41" s="12" t="s">
        <v>22</v>
      </c>
      <c r="N41" s="15" t="s">
        <v>22</v>
      </c>
      <c r="O41" s="9">
        <v>0</v>
      </c>
      <c r="P41" s="9" t="s">
        <v>117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1</v>
      </c>
      <c r="X41" s="9">
        <f t="shared" si="0"/>
        <v>0</v>
      </c>
      <c r="Y41" s="9">
        <v>1</v>
      </c>
      <c r="Z41" s="34">
        <v>0</v>
      </c>
      <c r="AA41" s="34">
        <v>674</v>
      </c>
      <c r="AB41" s="34">
        <v>383</v>
      </c>
      <c r="AC41" s="35">
        <v>0</v>
      </c>
    </row>
    <row r="42" spans="1:67" s="6" customFormat="1" ht="16">
      <c r="A42" s="56" t="s">
        <v>44</v>
      </c>
      <c r="B42" s="21" t="s">
        <v>51</v>
      </c>
      <c r="C42" s="20">
        <v>42025</v>
      </c>
      <c r="D42" s="21" t="s">
        <v>78</v>
      </c>
      <c r="E42" s="21" t="s">
        <v>22</v>
      </c>
      <c r="F42" s="30" t="s">
        <v>22</v>
      </c>
      <c r="G42" s="21" t="s">
        <v>13</v>
      </c>
      <c r="H42" s="21" t="s">
        <v>105</v>
      </c>
      <c r="I42" s="21" t="s">
        <v>98</v>
      </c>
      <c r="J42" s="21">
        <v>-34.108243999999999</v>
      </c>
      <c r="K42" s="28">
        <v>18.40185</v>
      </c>
      <c r="L42" s="12" t="s">
        <v>22</v>
      </c>
      <c r="M42" s="12" t="s">
        <v>22</v>
      </c>
      <c r="N42" s="15" t="s">
        <v>22</v>
      </c>
      <c r="O42" s="9">
        <v>0</v>
      </c>
      <c r="P42" s="9" t="s">
        <v>117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</v>
      </c>
      <c r="X42" s="9">
        <f t="shared" si="0"/>
        <v>0</v>
      </c>
      <c r="Y42" s="9">
        <v>1</v>
      </c>
      <c r="Z42" s="34">
        <v>65</v>
      </c>
      <c r="AA42" s="34">
        <v>1850</v>
      </c>
      <c r="AB42" s="34">
        <v>1810</v>
      </c>
      <c r="AC42" s="35">
        <v>65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s="5" customFormat="1" ht="16">
      <c r="A43" s="56" t="s">
        <v>44</v>
      </c>
      <c r="B43" s="21" t="s">
        <v>52</v>
      </c>
      <c r="C43" s="20">
        <v>42057</v>
      </c>
      <c r="D43" s="21" t="s">
        <v>78</v>
      </c>
      <c r="E43" s="21" t="s">
        <v>22</v>
      </c>
      <c r="F43" s="30" t="s">
        <v>22</v>
      </c>
      <c r="G43" s="21" t="s">
        <v>13</v>
      </c>
      <c r="H43" s="21" t="s">
        <v>105</v>
      </c>
      <c r="I43" s="21" t="s">
        <v>98</v>
      </c>
      <c r="J43" s="28">
        <v>-34.091211000000001</v>
      </c>
      <c r="K43" s="28">
        <v>18.350967000000001</v>
      </c>
      <c r="L43" s="12" t="s">
        <v>22</v>
      </c>
      <c r="M43" s="12" t="s">
        <v>22</v>
      </c>
      <c r="N43" s="15" t="s">
        <v>22</v>
      </c>
      <c r="O43" s="9">
        <v>0.12</v>
      </c>
      <c r="P43" s="9">
        <v>1.7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1</v>
      </c>
      <c r="X43" s="9">
        <f t="shared" si="0"/>
        <v>1.8199999999999998</v>
      </c>
      <c r="Y43" s="9">
        <v>3</v>
      </c>
      <c r="Z43" s="34">
        <v>812</v>
      </c>
      <c r="AA43" s="34">
        <v>1327</v>
      </c>
      <c r="AB43" s="34">
        <v>1353</v>
      </c>
      <c r="AC43" s="35">
        <v>812</v>
      </c>
    </row>
    <row r="44" spans="1:67" s="5" customFormat="1" ht="16">
      <c r="A44" s="56" t="s">
        <v>44</v>
      </c>
      <c r="B44" s="21" t="s">
        <v>45</v>
      </c>
      <c r="C44" s="20">
        <v>42066</v>
      </c>
      <c r="D44" s="21" t="s">
        <v>78</v>
      </c>
      <c r="E44" s="21" t="s">
        <v>69</v>
      </c>
      <c r="F44" s="30" t="s">
        <v>22</v>
      </c>
      <c r="G44" s="21" t="s">
        <v>13</v>
      </c>
      <c r="H44" s="21" t="s">
        <v>105</v>
      </c>
      <c r="I44" s="21" t="s">
        <v>98</v>
      </c>
      <c r="J44" s="21">
        <v>-33.977719</v>
      </c>
      <c r="K44" s="28">
        <v>18.447448000000001</v>
      </c>
      <c r="L44" s="12" t="s">
        <v>22</v>
      </c>
      <c r="M44" s="12" t="s">
        <v>22</v>
      </c>
      <c r="N44" s="15" t="s">
        <v>22</v>
      </c>
      <c r="O44" s="9">
        <v>1</v>
      </c>
      <c r="P44" s="9" t="s">
        <v>117</v>
      </c>
      <c r="Q44" s="9">
        <v>0</v>
      </c>
      <c r="R44" s="9">
        <v>0</v>
      </c>
      <c r="S44" s="9">
        <v>1</v>
      </c>
      <c r="T44" s="9">
        <v>0</v>
      </c>
      <c r="U44" s="9">
        <v>0</v>
      </c>
      <c r="V44" s="9">
        <v>8.3000000000000004E-2</v>
      </c>
      <c r="W44" s="9">
        <v>1</v>
      </c>
      <c r="X44" s="9">
        <f t="shared" si="0"/>
        <v>2.0830000000000002</v>
      </c>
      <c r="Y44" s="9">
        <v>4</v>
      </c>
      <c r="Z44" s="34">
        <v>0</v>
      </c>
      <c r="AA44" s="34">
        <v>2003</v>
      </c>
      <c r="AB44" s="34">
        <v>664</v>
      </c>
      <c r="AC44" s="35">
        <v>0</v>
      </c>
    </row>
    <row r="45" spans="1:67" s="5" customFormat="1" ht="16">
      <c r="A45" s="56" t="s">
        <v>44</v>
      </c>
      <c r="B45" s="21" t="s">
        <v>55</v>
      </c>
      <c r="C45" s="20">
        <v>42576</v>
      </c>
      <c r="D45" s="21" t="s">
        <v>22</v>
      </c>
      <c r="E45" s="21" t="s">
        <v>22</v>
      </c>
      <c r="F45" s="30" t="s">
        <v>22</v>
      </c>
      <c r="G45" s="21" t="s">
        <v>60</v>
      </c>
      <c r="H45" s="21" t="s">
        <v>105</v>
      </c>
      <c r="I45" s="21" t="s">
        <v>98</v>
      </c>
      <c r="J45" s="28">
        <v>-34.006725000000003</v>
      </c>
      <c r="K45" s="28">
        <v>18.418883999999998</v>
      </c>
      <c r="L45" s="12" t="s">
        <v>22</v>
      </c>
      <c r="M45" s="12" t="s">
        <v>22</v>
      </c>
      <c r="N45" s="15" t="s">
        <v>22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f t="shared" si="0"/>
        <v>0</v>
      </c>
      <c r="Y45" s="9">
        <v>0</v>
      </c>
      <c r="Z45" s="34">
        <v>96</v>
      </c>
      <c r="AA45" s="34">
        <v>645</v>
      </c>
      <c r="AB45" s="34">
        <v>795</v>
      </c>
      <c r="AC45" s="35">
        <v>96</v>
      </c>
    </row>
    <row r="46" spans="1:67" s="5" customFormat="1" ht="16">
      <c r="A46" s="56" t="s">
        <v>54</v>
      </c>
      <c r="B46" s="21" t="s">
        <v>53</v>
      </c>
      <c r="C46" s="20">
        <v>42642</v>
      </c>
      <c r="D46" s="21" t="s">
        <v>79</v>
      </c>
      <c r="E46" s="21" t="s">
        <v>69</v>
      </c>
      <c r="F46" s="30" t="s">
        <v>22</v>
      </c>
      <c r="G46" s="21" t="s">
        <v>60</v>
      </c>
      <c r="H46" s="21" t="s">
        <v>105</v>
      </c>
      <c r="I46" s="21" t="s">
        <v>98</v>
      </c>
      <c r="J46" s="28">
        <v>-33.265579000000002</v>
      </c>
      <c r="K46" s="28">
        <v>18.205544</v>
      </c>
      <c r="L46" s="12" t="s">
        <v>22</v>
      </c>
      <c r="M46" s="12" t="s">
        <v>22</v>
      </c>
      <c r="N46" s="15" t="s">
        <v>22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 t="s">
        <v>117</v>
      </c>
      <c r="W46" s="9">
        <v>1</v>
      </c>
      <c r="X46" s="9">
        <f t="shared" si="0"/>
        <v>0</v>
      </c>
      <c r="Y46" s="9">
        <v>1</v>
      </c>
      <c r="Z46" s="34">
        <v>5740</v>
      </c>
      <c r="AA46" s="34">
        <v>1833</v>
      </c>
      <c r="AB46" s="34">
        <v>5740</v>
      </c>
      <c r="AC46" s="34" t="s">
        <v>22</v>
      </c>
    </row>
    <row r="47" spans="1:67" s="5" customFormat="1" ht="16">
      <c r="A47" s="55" t="s">
        <v>57</v>
      </c>
      <c r="B47" s="21" t="s">
        <v>56</v>
      </c>
      <c r="C47" s="20">
        <v>42588</v>
      </c>
      <c r="D47" s="21" t="s">
        <v>79</v>
      </c>
      <c r="E47" s="21" t="s">
        <v>69</v>
      </c>
      <c r="F47" s="30" t="s">
        <v>22</v>
      </c>
      <c r="G47" s="21" t="s">
        <v>60</v>
      </c>
      <c r="H47" s="21" t="s">
        <v>105</v>
      </c>
      <c r="I47" s="21" t="s">
        <v>98</v>
      </c>
      <c r="J47" s="21">
        <v>-34.166020000000003</v>
      </c>
      <c r="K47" s="28">
        <v>18.34498</v>
      </c>
      <c r="L47" s="12" t="s">
        <v>22</v>
      </c>
      <c r="M47" s="12" t="s">
        <v>22</v>
      </c>
      <c r="N47" s="15" t="s">
        <v>22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f t="shared" si="0"/>
        <v>0</v>
      </c>
      <c r="Y47" s="9">
        <v>0</v>
      </c>
      <c r="Z47" s="34">
        <v>1207</v>
      </c>
      <c r="AA47" s="34">
        <v>7731</v>
      </c>
      <c r="AB47" s="34">
        <v>3179</v>
      </c>
      <c r="AC47" s="35">
        <v>1207</v>
      </c>
    </row>
    <row r="48" spans="1:67" s="5" customFormat="1" ht="16">
      <c r="A48" s="56" t="s">
        <v>59</v>
      </c>
      <c r="B48" s="21" t="s">
        <v>58</v>
      </c>
      <c r="C48" s="20">
        <v>42647</v>
      </c>
      <c r="D48" s="21" t="s">
        <v>22</v>
      </c>
      <c r="E48" s="21" t="s">
        <v>22</v>
      </c>
      <c r="F48" s="30" t="s">
        <v>22</v>
      </c>
      <c r="G48" s="21" t="s">
        <v>60</v>
      </c>
      <c r="H48" s="21" t="s">
        <v>105</v>
      </c>
      <c r="I48" s="21" t="s">
        <v>98</v>
      </c>
      <c r="J48" s="21">
        <v>-34.060642999999999</v>
      </c>
      <c r="K48" s="28">
        <v>18.425847000000001</v>
      </c>
      <c r="L48" s="12" t="s">
        <v>22</v>
      </c>
      <c r="M48" s="12" t="s">
        <v>22</v>
      </c>
      <c r="N48" s="15" t="s">
        <v>22</v>
      </c>
      <c r="O48" s="9">
        <v>0.66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 t="s">
        <v>117</v>
      </c>
      <c r="W48" s="9">
        <v>1</v>
      </c>
      <c r="X48" s="9">
        <f t="shared" si="0"/>
        <v>0.66</v>
      </c>
      <c r="Y48" s="9">
        <v>2</v>
      </c>
      <c r="Z48" s="34">
        <v>194</v>
      </c>
      <c r="AA48" s="34">
        <v>1188</v>
      </c>
      <c r="AB48" s="34">
        <v>139</v>
      </c>
      <c r="AC48" s="34">
        <v>194</v>
      </c>
    </row>
    <row r="49" spans="1:29" s="49" customFormat="1">
      <c r="A49" s="50" t="s">
        <v>118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71" spans="1:29">
      <c r="A71" s="28"/>
      <c r="B71" s="31"/>
      <c r="C71" s="31"/>
      <c r="D71" s="28"/>
      <c r="E71" s="28"/>
      <c r="K71" s="21"/>
      <c r="L71" s="17"/>
      <c r="M71" s="17"/>
      <c r="N71" s="17"/>
      <c r="AC71" s="34"/>
    </row>
    <row r="72" spans="1:29">
      <c r="A72" s="28"/>
      <c r="B72" s="31"/>
      <c r="C72" s="31"/>
      <c r="D72" s="28"/>
      <c r="E72" s="28"/>
      <c r="K72" s="21"/>
      <c r="L72" s="17"/>
      <c r="M72" s="17"/>
      <c r="N72" s="17"/>
      <c r="AC72" s="34"/>
    </row>
    <row r="73" spans="1:29">
      <c r="A73" s="28"/>
      <c r="B73" s="31"/>
      <c r="C73" s="31"/>
      <c r="D73" s="28"/>
      <c r="E73" s="28"/>
      <c r="K73" s="21"/>
      <c r="L73" s="17"/>
      <c r="M73" s="17"/>
      <c r="N73" s="17"/>
      <c r="AC73" s="34"/>
    </row>
    <row r="74" spans="1:29">
      <c r="A74" s="28"/>
      <c r="B74" s="28"/>
      <c r="C74" s="28"/>
      <c r="D74" s="28"/>
      <c r="E74" s="28"/>
      <c r="K74" s="21"/>
      <c r="L74" s="17"/>
      <c r="M74" s="17"/>
      <c r="N74" s="17"/>
      <c r="AC74" s="34"/>
    </row>
  </sheetData>
  <sortState xmlns:xlrd2="http://schemas.microsoft.com/office/spreadsheetml/2017/richdata2" ref="B4:AF31">
    <sortCondition ref="B4:B31"/>
  </sortState>
  <mergeCells count="5">
    <mergeCell ref="Z2:AC2"/>
    <mergeCell ref="O2:Y2"/>
    <mergeCell ref="L2:N2"/>
    <mergeCell ref="A2:K2"/>
    <mergeCell ref="A49:AC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"/>
  <sheetViews>
    <sheetView workbookViewId="0">
      <selection activeCell="C4" sqref="C4:C11"/>
    </sheetView>
  </sheetViews>
  <sheetFormatPr baseColWidth="10" defaultRowHeight="15"/>
  <sheetData>
    <row r="1" spans="1:35">
      <c r="A1" t="s">
        <v>0</v>
      </c>
      <c r="B1" t="s">
        <v>101</v>
      </c>
      <c r="C1" t="s">
        <v>102</v>
      </c>
    </row>
    <row r="2" spans="1:35" s="2" customFormat="1">
      <c r="A2" t="s">
        <v>34</v>
      </c>
      <c r="B2" t="s">
        <v>85</v>
      </c>
      <c r="C2" s="2">
        <v>0</v>
      </c>
      <c r="L2" s="1"/>
      <c r="M2" s="1"/>
      <c r="N2" s="1"/>
      <c r="AC2" s="1"/>
      <c r="AD2" s="1"/>
      <c r="AF2" s="1"/>
      <c r="AG2" s="1"/>
      <c r="AH2" s="1"/>
      <c r="AI2" s="1"/>
    </row>
    <row r="3" spans="1:35" s="2" customFormat="1">
      <c r="A3" t="s">
        <v>80</v>
      </c>
      <c r="B3" t="s">
        <v>85</v>
      </c>
      <c r="C3" s="2">
        <v>0</v>
      </c>
      <c r="L3" s="1"/>
      <c r="M3" s="1"/>
      <c r="N3" s="1"/>
      <c r="AC3" s="1"/>
      <c r="AD3" s="1"/>
      <c r="AF3" s="1"/>
      <c r="AG3" s="1"/>
      <c r="AH3" s="1"/>
      <c r="AI3" s="1"/>
    </row>
    <row r="4" spans="1:35" s="2" customFormat="1">
      <c r="A4" t="s">
        <v>81</v>
      </c>
      <c r="B4" t="s">
        <v>85</v>
      </c>
      <c r="C4" s="2">
        <v>0</v>
      </c>
      <c r="L4" s="1"/>
      <c r="M4" s="1"/>
      <c r="N4" s="1"/>
      <c r="AC4" s="1"/>
      <c r="AD4" s="1"/>
      <c r="AF4" s="1"/>
      <c r="AG4" s="1"/>
      <c r="AH4" s="1"/>
      <c r="AI4" s="1"/>
    </row>
    <row r="5" spans="1:35" s="2" customFormat="1">
      <c r="A5" t="s">
        <v>82</v>
      </c>
      <c r="B5" t="s">
        <v>85</v>
      </c>
      <c r="C5" s="2">
        <v>0</v>
      </c>
      <c r="L5" s="1"/>
      <c r="M5" s="1"/>
      <c r="N5" s="1"/>
      <c r="AC5" s="1"/>
      <c r="AD5" s="1"/>
      <c r="AF5" s="1"/>
      <c r="AG5" s="1"/>
      <c r="AH5" s="1"/>
      <c r="AI5" s="1"/>
    </row>
    <row r="6" spans="1:35" s="2" customFormat="1">
      <c r="A6" t="s">
        <v>38</v>
      </c>
      <c r="B6" t="s">
        <v>85</v>
      </c>
      <c r="C6" s="2">
        <v>0</v>
      </c>
      <c r="L6" s="1"/>
      <c r="M6" s="1"/>
      <c r="N6" s="1"/>
      <c r="AC6" s="1"/>
      <c r="AD6" s="1"/>
      <c r="AF6" s="1"/>
      <c r="AG6" s="1"/>
      <c r="AH6" s="1"/>
      <c r="AI6" s="1"/>
    </row>
    <row r="7" spans="1:35" s="2" customFormat="1">
      <c r="A7" t="s">
        <v>83</v>
      </c>
      <c r="B7" t="s">
        <v>85</v>
      </c>
      <c r="C7" s="2">
        <v>0</v>
      </c>
      <c r="L7" s="1"/>
      <c r="M7" s="1"/>
      <c r="N7" s="1"/>
      <c r="AC7" s="1"/>
      <c r="AD7" s="1"/>
      <c r="AF7" s="1"/>
      <c r="AG7" s="1"/>
      <c r="AH7" s="1"/>
      <c r="AI7" s="1"/>
    </row>
    <row r="8" spans="1:35" s="2" customFormat="1">
      <c r="A8" t="s">
        <v>39</v>
      </c>
      <c r="B8" t="s">
        <v>85</v>
      </c>
      <c r="C8" s="2">
        <v>0</v>
      </c>
      <c r="L8" s="1"/>
      <c r="M8" s="1"/>
      <c r="N8" s="1"/>
      <c r="AC8" s="1"/>
      <c r="AD8" s="1"/>
      <c r="AF8" s="1"/>
      <c r="AG8" s="1"/>
      <c r="AH8" s="1"/>
      <c r="AI8" s="1"/>
    </row>
    <row r="9" spans="1:35" s="2" customFormat="1">
      <c r="A9" t="s">
        <v>84</v>
      </c>
      <c r="B9" t="s">
        <v>85</v>
      </c>
      <c r="C9" s="2">
        <v>0</v>
      </c>
      <c r="L9" s="1"/>
      <c r="M9" s="1"/>
      <c r="N9" s="1"/>
      <c r="AC9" s="1"/>
      <c r="AD9" s="1"/>
      <c r="AF9" s="1"/>
      <c r="AG9" s="1"/>
      <c r="AH9" s="1"/>
      <c r="AI9" s="1"/>
    </row>
    <row r="10" spans="1:35" s="2" customFormat="1">
      <c r="A10" t="s">
        <v>35</v>
      </c>
      <c r="B10" t="s">
        <v>86</v>
      </c>
      <c r="C10" s="2">
        <v>0</v>
      </c>
      <c r="L10" s="1"/>
      <c r="M10" s="1"/>
      <c r="N10" s="1"/>
      <c r="AC10" s="1"/>
      <c r="AD10" s="1"/>
      <c r="AF10" s="1"/>
      <c r="AG10" s="1"/>
      <c r="AH10" s="1"/>
      <c r="AI10" s="1"/>
    </row>
    <row r="11" spans="1:35" s="2" customFormat="1">
      <c r="A11" t="s">
        <v>37</v>
      </c>
      <c r="B11" t="s">
        <v>86</v>
      </c>
      <c r="C11" s="2">
        <v>0</v>
      </c>
      <c r="L11" s="1"/>
      <c r="M11" s="1"/>
      <c r="N11" s="1"/>
      <c r="AC11" s="1"/>
      <c r="AD11" s="1"/>
      <c r="AF11" s="1"/>
      <c r="AG11" s="1"/>
      <c r="AH11" s="1"/>
      <c r="AI11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Anticoagulant_Results</vt:lpstr>
      <vt:lpstr>BLOOD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Serieys</dc:creator>
  <cp:lastModifiedBy>Microsoft Office User</cp:lastModifiedBy>
  <dcterms:created xsi:type="dcterms:W3CDTF">2018-01-18T23:33:52Z</dcterms:created>
  <dcterms:modified xsi:type="dcterms:W3CDTF">2019-05-28T12:47:49Z</dcterms:modified>
</cp:coreProperties>
</file>